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Nueva carpeta\"/>
    </mc:Choice>
  </mc:AlternateContent>
  <xr:revisionPtr revIDLastSave="0" documentId="13_ncr:1_{5B17FC97-FA68-4F5A-A419-ABC266F06E47}" xr6:coauthVersionLast="47" xr6:coauthVersionMax="47" xr10:uidLastSave="{00000000-0000-0000-0000-000000000000}"/>
  <bookViews>
    <workbookView xWindow="-120" yWindow="-120" windowWidth="20730" windowHeight="11160" xr2:uid="{CB0097A3-2A4D-4903-8940-5EDEF017A9A7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E20" i="1"/>
  <c r="E23" i="1"/>
  <c r="E36" i="1"/>
  <c r="G32" i="3"/>
  <c r="F32" i="3"/>
  <c r="H25" i="3"/>
  <c r="H24" i="3"/>
  <c r="H21" i="3"/>
  <c r="H16" i="3"/>
  <c r="H14" i="3"/>
  <c r="N811" i="2"/>
  <c r="C76" i="2"/>
  <c r="F137" i="1"/>
  <c r="G136" i="1" s="1"/>
  <c r="F131" i="1"/>
  <c r="G130" i="1" s="1"/>
  <c r="E128" i="1"/>
  <c r="E125" i="1"/>
  <c r="F124" i="1" s="1"/>
  <c r="E115" i="1"/>
  <c r="E112" i="1"/>
  <c r="E110" i="1"/>
  <c r="F108" i="1" s="1"/>
  <c r="E87" i="1"/>
  <c r="F86" i="1"/>
  <c r="E82" i="1"/>
  <c r="E77" i="1"/>
  <c r="E73" i="1"/>
  <c r="E69" i="1"/>
  <c r="E65" i="1"/>
  <c r="F63" i="1" s="1"/>
  <c r="E60" i="1"/>
  <c r="E58" i="1"/>
  <c r="E53" i="1"/>
  <c r="E47" i="1"/>
  <c r="F17" i="1"/>
  <c r="E13" i="1"/>
  <c r="E9" i="1"/>
  <c r="F8" i="1" s="1"/>
  <c r="G5" i="1" s="1"/>
  <c r="G143" i="1" s="1"/>
  <c r="H32" i="3" l="1"/>
</calcChain>
</file>

<file path=xl/sharedStrings.xml><?xml version="1.0" encoding="utf-8"?>
<sst xmlns="http://schemas.openxmlformats.org/spreadsheetml/2006/main" count="1753" uniqueCount="665">
  <si>
    <t>PRESUPUESTO DE INGRESOS 2025</t>
  </si>
  <si>
    <t>(Expresado en Quetzales)</t>
  </si>
  <si>
    <t>Código</t>
  </si>
  <si>
    <t>Descripción</t>
  </si>
  <si>
    <t>Grupo y Rubro</t>
  </si>
  <si>
    <t>Sección</t>
  </si>
  <si>
    <t>Clase</t>
  </si>
  <si>
    <t>10.0.00.00</t>
  </si>
  <si>
    <t>INGRESOS TRIBUTARIOS</t>
  </si>
  <si>
    <t>10.1.00.00</t>
  </si>
  <si>
    <t>IMPUESTOS DIRECTOS</t>
  </si>
  <si>
    <t>10.1.40.00</t>
  </si>
  <si>
    <t>IMPUESTOS MUNICIPALES</t>
  </si>
  <si>
    <t>10.1.41.00</t>
  </si>
  <si>
    <t>SOBRE LA TENENCIA DE PATRIMONIO</t>
  </si>
  <si>
    <t>10.1.41.10</t>
  </si>
  <si>
    <t>Impuesto Unico Sobre Inmuebles</t>
  </si>
  <si>
    <t>10.1.41.11</t>
  </si>
  <si>
    <t>Iusi 2/1000</t>
  </si>
  <si>
    <t>10.1.41.12</t>
  </si>
  <si>
    <t>Iusi 6/1000</t>
  </si>
  <si>
    <t>10.1.41.13</t>
  </si>
  <si>
    <t>Iusi 9/1000</t>
  </si>
  <si>
    <t>10.1.41.20</t>
  </si>
  <si>
    <t>Multas Impuesto Único Sobre Inmuebles</t>
  </si>
  <si>
    <t>10.1.41.21</t>
  </si>
  <si>
    <t>Multas Iusi 2/1000</t>
  </si>
  <si>
    <t>10.1.41.22</t>
  </si>
  <si>
    <t>Multas Iusi 6/1000</t>
  </si>
  <si>
    <t>10.1.41.23</t>
  </si>
  <si>
    <t>Multas Iusi 9/1000</t>
  </si>
  <si>
    <t>10.1.49.00</t>
  </si>
  <si>
    <t>IMPUESTO VARIOS MUNICIPALES</t>
  </si>
  <si>
    <t>10.1.49.10</t>
  </si>
  <si>
    <t>Impuestos</t>
  </si>
  <si>
    <t>10.1.49.99</t>
  </si>
  <si>
    <t>Otros impuestos Municipales</t>
  </si>
  <si>
    <t>10.2.00.00</t>
  </si>
  <si>
    <t>IMPUESTOS INDIRECTOS</t>
  </si>
  <si>
    <t>Regalias</t>
  </si>
  <si>
    <t>10.2.80.00</t>
  </si>
  <si>
    <t>ARBITRIOS MUNICIPALES</t>
  </si>
  <si>
    <t>10.2.81.00</t>
  </si>
  <si>
    <t>SOBRE ESTABLECIMIENTOS COMERCIALES</t>
  </si>
  <si>
    <t>10.2.81.01</t>
  </si>
  <si>
    <t>Abarroterías</t>
  </si>
  <si>
    <t>10.2.81.04</t>
  </si>
  <si>
    <t>Almacenes de Mercadería en General</t>
  </si>
  <si>
    <t>10.2.81.05</t>
  </si>
  <si>
    <t>Bares y Restaurantes</t>
  </si>
  <si>
    <t>10.2.81.06</t>
  </si>
  <si>
    <t>Cantinas</t>
  </si>
  <si>
    <t>10.2.81.07</t>
  </si>
  <si>
    <t>Carnicerías</t>
  </si>
  <si>
    <t>10.2.81.08</t>
  </si>
  <si>
    <t>Comedores</t>
  </si>
  <si>
    <t>10.2.81.16</t>
  </si>
  <si>
    <t>Librerías y/o Papelerías</t>
  </si>
  <si>
    <t>10.2.81.17</t>
  </si>
  <si>
    <t>Joyerías y Relojerías</t>
  </si>
  <si>
    <t>10.2.81.19</t>
  </si>
  <si>
    <t>Tiendas</t>
  </si>
  <si>
    <t>10.281.45</t>
  </si>
  <si>
    <t>Marranerias</t>
  </si>
  <si>
    <t>10.2.81.69</t>
  </si>
  <si>
    <t>Cevicherias</t>
  </si>
  <si>
    <t>10.2.81.99</t>
  </si>
  <si>
    <t>Otros Establecimientos Comerciales</t>
  </si>
  <si>
    <t>10.2.82.00</t>
  </si>
  <si>
    <t>SOBRE ESTABLECIMIENTOS DE SERVICIOS</t>
  </si>
  <si>
    <t>10.2.82.01</t>
  </si>
  <si>
    <t>Barberías</t>
  </si>
  <si>
    <t>10.2.82.04</t>
  </si>
  <si>
    <t>Funerarías</t>
  </si>
  <si>
    <t>10.2.82.05</t>
  </si>
  <si>
    <t>Hoteles</t>
  </si>
  <si>
    <t>10.2.82.09</t>
  </si>
  <si>
    <t>Talleres de Mecánica</t>
  </si>
  <si>
    <t>10.2.82.11</t>
  </si>
  <si>
    <t>Taxis</t>
  </si>
  <si>
    <t>10.2.82.13</t>
  </si>
  <si>
    <t>Clínicas Médicas</t>
  </si>
  <si>
    <t>10.2.82.14</t>
  </si>
  <si>
    <t>Empresas de transporte  urbano</t>
  </si>
  <si>
    <t>10.2.82.23</t>
  </si>
  <si>
    <t>Hospedajes</t>
  </si>
  <si>
    <t>10.2.82.34</t>
  </si>
  <si>
    <t>Academias  y Colegios</t>
  </si>
  <si>
    <t>10.2.82.99</t>
  </si>
  <si>
    <t>Otros Establecimientos de Servicios</t>
  </si>
  <si>
    <t>10.2.83.00</t>
  </si>
  <si>
    <t>SOBRE ESTABLECIMIENTOS INDUSTRIALES</t>
  </si>
  <si>
    <t>10.2.83.09</t>
  </si>
  <si>
    <t>Molinos de Nixtamal</t>
  </si>
  <si>
    <t>10.2.83.10</t>
  </si>
  <si>
    <t>Panaderías y Reposterías</t>
  </si>
  <si>
    <t>10.2.83.13</t>
  </si>
  <si>
    <t>Zapaterias</t>
  </si>
  <si>
    <t>10.2.83.15</t>
  </si>
  <si>
    <t>Beneficios de Café</t>
  </si>
  <si>
    <t>10.2.83.38</t>
  </si>
  <si>
    <t>Talleres de Estructuras Metálicas</t>
  </si>
  <si>
    <t>10.2.84.00</t>
  </si>
  <si>
    <t>SOBRE DIVERSIONES Y ESPECTACULOS</t>
  </si>
  <si>
    <t>10.2.84.02</t>
  </si>
  <si>
    <t>Rockolas</t>
  </si>
  <si>
    <t>10.2.84.04</t>
  </si>
  <si>
    <t xml:space="preserve">Discotecas </t>
  </si>
  <si>
    <t>10.2.84.07</t>
  </si>
  <si>
    <t>cablevision</t>
  </si>
  <si>
    <t>10.2.84.99</t>
  </si>
  <si>
    <t xml:space="preserve">Otras Diversiones y Espectáculos </t>
  </si>
  <si>
    <t>10.2.88.00</t>
  </si>
  <si>
    <t>SOBRE PRODUCTOS INDUSTRIALES</t>
  </si>
  <si>
    <t>10.2.88.08</t>
  </si>
  <si>
    <t>Extraccion de Cuero</t>
  </si>
  <si>
    <t>10.2.89.00</t>
  </si>
  <si>
    <t>OTROS ARBITRIOS MUNICIPALES</t>
  </si>
  <si>
    <t>10.2.89.01</t>
  </si>
  <si>
    <t>Boleto de Ornato</t>
  </si>
  <si>
    <t>10.2.89.02</t>
  </si>
  <si>
    <t>Multa de Boleto de Ornato</t>
  </si>
  <si>
    <t>11.0.00.00</t>
  </si>
  <si>
    <t>INGRESOS NO TRIBUTARIOS</t>
  </si>
  <si>
    <t>11.2.00.00</t>
  </si>
  <si>
    <t>TASAS</t>
  </si>
  <si>
    <t>11.2.90.00</t>
  </si>
  <si>
    <t>TASAS Y LICENCIAS VARIAS</t>
  </si>
  <si>
    <t>11.2.90.01</t>
  </si>
  <si>
    <t>Licencias de Construcción</t>
  </si>
  <si>
    <t>11.2.90.02</t>
  </si>
  <si>
    <t>Tasa Municipal por Alumbrado Público</t>
  </si>
  <si>
    <t>11.3.00.00</t>
  </si>
  <si>
    <t>CONTRIBUCIONES POR MEJORAS</t>
  </si>
  <si>
    <t>11.3.10.00</t>
  </si>
  <si>
    <t>11.3.10.02</t>
  </si>
  <si>
    <t>Adoquinado</t>
  </si>
  <si>
    <t>11.3.10.03</t>
  </si>
  <si>
    <t>Pavimento</t>
  </si>
  <si>
    <t>11.4.00.00</t>
  </si>
  <si>
    <t>ARRENDAMIENTO DE EDIFICIOS, EQUIPOS E INSTALACIONES</t>
  </si>
  <si>
    <t>11.4.10.00</t>
  </si>
  <si>
    <t>DE EDIFICIOS Y VIVIENDAS</t>
  </si>
  <si>
    <t>11.4.10.01</t>
  </si>
  <si>
    <t xml:space="preserve">Arrendamiento de edificios   </t>
  </si>
  <si>
    <t>11.4.10.02</t>
  </si>
  <si>
    <t>Arrendamiento de Locales</t>
  </si>
  <si>
    <t>11.6.00.00</t>
  </si>
  <si>
    <t xml:space="preserve">MULTAS   </t>
  </si>
  <si>
    <t>11.6.10.00</t>
  </si>
  <si>
    <t>ORIGINADAS EN INGRESOS NO TRIBUTARIOS</t>
  </si>
  <si>
    <t>11.6.10.01</t>
  </si>
  <si>
    <t>Multas Administrativas</t>
  </si>
  <si>
    <t>11.6.10.04</t>
  </si>
  <si>
    <t>Multas por mal uso del agua  Agua Potable</t>
  </si>
  <si>
    <t>11.6.10.05</t>
  </si>
  <si>
    <t>Multas de Trànsito</t>
  </si>
  <si>
    <t>11.9.00.00</t>
  </si>
  <si>
    <t>OTROS INGRESOS NO TRIBUTARIOS</t>
  </si>
  <si>
    <t>11.9.90.00</t>
  </si>
  <si>
    <t>11.9.90.01</t>
  </si>
  <si>
    <t>Feria Titular</t>
  </si>
  <si>
    <t>11.9.90.99</t>
  </si>
  <si>
    <t>Otros Ingresos</t>
  </si>
  <si>
    <t>13.0.00.00</t>
  </si>
  <si>
    <t>VENTA DE BIENES Y SERVICIOS DE LA ADMINISTRACION</t>
  </si>
  <si>
    <t>13.2.00.00</t>
  </si>
  <si>
    <t>VENTA DE SERVICIOS</t>
  </si>
  <si>
    <t>13.2.60.00</t>
  </si>
  <si>
    <t>SERVICIOS ADMINISTRATIVOS MUNICIPALES</t>
  </si>
  <si>
    <t>13.2.60.1.5</t>
  </si>
  <si>
    <t>Certificaciones varias</t>
  </si>
  <si>
    <t>13.2.60.02</t>
  </si>
  <si>
    <t xml:space="preserve">Licencias </t>
  </si>
  <si>
    <t>13.2.60.06</t>
  </si>
  <si>
    <t>Concesión de Servicios de Agua (Pajas de Agua)</t>
  </si>
  <si>
    <t>13.2.60.07</t>
  </si>
  <si>
    <t>Deslinde de Terrenos</t>
  </si>
  <si>
    <t>13.2.60.08</t>
  </si>
  <si>
    <t>Casetas en terrenos Municipales</t>
  </si>
  <si>
    <t>13.2.60.09</t>
  </si>
  <si>
    <t>Instalacion de Agua Potable</t>
  </si>
  <si>
    <t>Reconexion de Agua  Potable</t>
  </si>
  <si>
    <t>13.2.60.10</t>
  </si>
  <si>
    <t>Depositó de Vehiculo Predio Municipal</t>
  </si>
  <si>
    <t>13.2.60.12</t>
  </si>
  <si>
    <t>Fierro para marcar ganado</t>
  </si>
  <si>
    <t>13.2.60.14</t>
  </si>
  <si>
    <t>Guías de Conducción</t>
  </si>
  <si>
    <t>13.2.60.15</t>
  </si>
  <si>
    <t>Rotulos</t>
  </si>
  <si>
    <t>13.2.60.16.2</t>
  </si>
  <si>
    <t>Estacionamiento Taxis</t>
  </si>
  <si>
    <t>13.2.60.16,3</t>
  </si>
  <si>
    <t>Estacionamiento Fleteros</t>
  </si>
  <si>
    <t>13.2.60.18,3</t>
  </si>
  <si>
    <t>Tala de Arboles</t>
  </si>
  <si>
    <t>13.2.60.21</t>
  </si>
  <si>
    <t>Nomenclatura</t>
  </si>
  <si>
    <t>13.2.60.23</t>
  </si>
  <si>
    <t>Concesión de Drenajes</t>
  </si>
  <si>
    <t>13.2.60.26</t>
  </si>
  <si>
    <t>Remedida de Terrenos</t>
  </si>
  <si>
    <t>13.2.60.27</t>
  </si>
  <si>
    <t>Derechos Matrimoniales</t>
  </si>
  <si>
    <t>13.2.60.32</t>
  </si>
  <si>
    <t>Títulos Propiedad Servicio de Agua</t>
  </si>
  <si>
    <t>13.2.60.99</t>
  </si>
  <si>
    <t xml:space="preserve">Otros Ingresos por Servicios Administrativos Municipales </t>
  </si>
  <si>
    <t>14.0.00.00</t>
  </si>
  <si>
    <t>INGRESOS DE OPERACIÓN</t>
  </si>
  <si>
    <t>14.1.00.00</t>
  </si>
  <si>
    <t xml:space="preserve">VENTA DE BIENES </t>
  </si>
  <si>
    <t>14.1.20.00</t>
  </si>
  <si>
    <t>Venta de productos agropecuarios y forestales</t>
  </si>
  <si>
    <t>14.1.20.08</t>
  </si>
  <si>
    <t>Venta de maiz</t>
  </si>
  <si>
    <t>14.1.90.00</t>
  </si>
  <si>
    <t>Venta de otros bienes</t>
  </si>
  <si>
    <t>14.1.90.03</t>
  </si>
  <si>
    <t>Venta de contadores de agua</t>
  </si>
  <si>
    <t>14.2.40.00</t>
  </si>
  <si>
    <t>14.2.40.01</t>
  </si>
  <si>
    <t>SERVICIOS PUBLICOS MUNICIPALES</t>
  </si>
  <si>
    <t>Canon de Agua</t>
  </si>
  <si>
    <t>Piso de Plaza</t>
  </si>
  <si>
    <t>14.2.40.03</t>
  </si>
  <si>
    <t>Rastros</t>
  </si>
  <si>
    <t>14.2.40.04</t>
  </si>
  <si>
    <t>Cementerio</t>
  </si>
  <si>
    <t>14.2.40.06</t>
  </si>
  <si>
    <t>Exceso de Agua</t>
  </si>
  <si>
    <t>14.2.40.10</t>
  </si>
  <si>
    <t>Servicios de Drenaje</t>
  </si>
  <si>
    <t>14.2.40.21</t>
  </si>
  <si>
    <t>Marimba Municipal</t>
  </si>
  <si>
    <t>15.0.00.00</t>
  </si>
  <si>
    <t>RENTAS DE LA PROPIEDAD</t>
  </si>
  <si>
    <t>15.1.00.00</t>
  </si>
  <si>
    <t>INTERESES</t>
  </si>
  <si>
    <t>15.1.31.00</t>
  </si>
  <si>
    <t>POR DEPOSITOS INTERNOS</t>
  </si>
  <si>
    <t>15.1.31.01</t>
  </si>
  <si>
    <t>Intereses Generados por Cuentas Monetarias</t>
  </si>
  <si>
    <t>15.3.00.00</t>
  </si>
  <si>
    <t>ARRENDAMIENTO DE TIERRAS Y TERRENOS</t>
  </si>
  <si>
    <t>15.3.10.00</t>
  </si>
  <si>
    <t>Arrendamiento de Tierras y Terrenos</t>
  </si>
  <si>
    <t>15.3.10.02</t>
  </si>
  <si>
    <t>Arrendamiento de Predios</t>
  </si>
  <si>
    <t>16.0.00.00</t>
  </si>
  <si>
    <t>TRANSFERENCIAS CORRIENTES</t>
  </si>
  <si>
    <t>16.2.00.00</t>
  </si>
  <si>
    <t>DEL SECTOR PUBLICO</t>
  </si>
  <si>
    <t>16.2.10.00</t>
  </si>
  <si>
    <t>DE LA ADMINISTRACIÓN CENTRAL</t>
  </si>
  <si>
    <t>16.2.10.01</t>
  </si>
  <si>
    <t>Situado Constitucional Para Funcionamiento</t>
  </si>
  <si>
    <t>16.2.10.04</t>
  </si>
  <si>
    <t>IMPUESTO CIRCULACION DE VEHICULOS FUNC.</t>
  </si>
  <si>
    <t>16.2.10.05</t>
  </si>
  <si>
    <t>Impuesto al Valor Agregado (IVA-PAZ) FUNC.</t>
  </si>
  <si>
    <t>17.0.00.00</t>
  </si>
  <si>
    <t>TRANSFERENCIAS DE CAPITAL</t>
  </si>
  <si>
    <t>17.2.00.00</t>
  </si>
  <si>
    <t>17.2.10.00</t>
  </si>
  <si>
    <t>17.2.10.01</t>
  </si>
  <si>
    <t>Situado Constitucional Para Inversión</t>
  </si>
  <si>
    <t>17.2.10.03</t>
  </si>
  <si>
    <t>Impuesto Petroleo y Derivados para inversion</t>
  </si>
  <si>
    <t>17.2.10.04</t>
  </si>
  <si>
    <t>Impuesto Circulación de Vehículos Para Inversión</t>
  </si>
  <si>
    <t>17.2.10.05</t>
  </si>
  <si>
    <t>Impuesto al Valor Agregado (IVA-PAZ)</t>
  </si>
  <si>
    <t>SUMA EL PRESUPUESTO DE INGRESOS 2025</t>
  </si>
  <si>
    <t>MUNICIPALIDAD DE COATEPEQUE, QUETZALTENANGO</t>
  </si>
  <si>
    <t>PRESUPUESTO DE  EGRESOS AÑO 2025</t>
  </si>
  <si>
    <t>Pg</t>
  </si>
  <si>
    <t>Sb</t>
  </si>
  <si>
    <t>Py</t>
  </si>
  <si>
    <t>Act</t>
  </si>
  <si>
    <t>Ob</t>
  </si>
  <si>
    <t>Fin Fun</t>
  </si>
  <si>
    <t>Ub Geog</t>
  </si>
  <si>
    <t>Reng</t>
  </si>
  <si>
    <t>Fte           Fin</t>
  </si>
  <si>
    <t>Org    Fin</t>
  </si>
  <si>
    <t>Espec</t>
  </si>
  <si>
    <t>Presupuesto 2023</t>
  </si>
  <si>
    <t>ACTIVIDADES CENTRALES</t>
  </si>
  <si>
    <t>Sin Subprograma</t>
  </si>
  <si>
    <t>Sin Proyecto</t>
  </si>
  <si>
    <t>Alcaldía  Municipal</t>
  </si>
  <si>
    <t>Sin Obra</t>
  </si>
  <si>
    <t>010102</t>
  </si>
  <si>
    <t>Personal Permanente (Alcalde Mpal.)</t>
  </si>
  <si>
    <t>Complementos Específicos al Personal Permanente</t>
  </si>
  <si>
    <t>Personal por Contrato</t>
  </si>
  <si>
    <t>Complementos Específicos al Personal Por Contrato</t>
  </si>
  <si>
    <t>Otras remuneraciones al personal temporal</t>
  </si>
  <si>
    <t>RETRIBUCIONES A DESTAJO</t>
  </si>
  <si>
    <t>Aporte Patronal al IGSS</t>
  </si>
  <si>
    <t>Aporte para Clases Pasivas</t>
  </si>
  <si>
    <t>Gastos de Representación en el Interior</t>
  </si>
  <si>
    <t>Aguinaldo</t>
  </si>
  <si>
    <t>Bonificación Anual (Bono 14)</t>
  </si>
  <si>
    <t>Bono Vacacional</t>
  </si>
  <si>
    <t>Otras Prestaciones</t>
  </si>
  <si>
    <t>Otros servicios no personales</t>
  </si>
  <si>
    <t>Telefonía</t>
  </si>
  <si>
    <t>Servicios Juridicos</t>
  </si>
  <si>
    <t>Primas y Gastos de Seguros y Fianzas</t>
  </si>
  <si>
    <t>Otros Servicios No personales</t>
  </si>
  <si>
    <t>Materiales y suministros</t>
  </si>
  <si>
    <t>Alimentos para pesonas</t>
  </si>
  <si>
    <t>Papel de Escritorio</t>
  </si>
  <si>
    <t>Productos de Papel o Cartón</t>
  </si>
  <si>
    <t>Productos de Artes Gráficas</t>
  </si>
  <si>
    <t xml:space="preserve">Libros, Revistas y Periódicos </t>
  </si>
  <si>
    <t>Llantas y Neumáticos</t>
  </si>
  <si>
    <t>Combustibles y Lubricantes</t>
  </si>
  <si>
    <t>Tintes, Pinturas y Colorantes</t>
  </si>
  <si>
    <t>Útiles de Oficina</t>
  </si>
  <si>
    <t>Accesorios y Repuestos en General</t>
  </si>
  <si>
    <t>Otros Materiales y Suministros</t>
  </si>
  <si>
    <t>Planta Equipo e Intangibles</t>
  </si>
  <si>
    <t>Equipo de Oficina</t>
  </si>
  <si>
    <t>Equipo de Computo</t>
  </si>
  <si>
    <t>Transferencias corrientes</t>
  </si>
  <si>
    <t>Ayuda para Funerales</t>
  </si>
  <si>
    <t>Indemnizacion al Personal</t>
  </si>
  <si>
    <t>Vacaciones Pagadas por Retiro</t>
  </si>
  <si>
    <t>Jubilaciones y/ retiros</t>
  </si>
  <si>
    <t xml:space="preserve"> Concejo Municipal y Alcaldías Auxiliares</t>
  </si>
  <si>
    <t>010101</t>
  </si>
  <si>
    <t>Dietas para Cargos Representativos</t>
  </si>
  <si>
    <t>Servicios no personales</t>
  </si>
  <si>
    <t>Servicios Jurídicos</t>
  </si>
  <si>
    <t>Secretaria de Recursos Humanos</t>
  </si>
  <si>
    <t>010401</t>
  </si>
  <si>
    <t>Personal Permanente</t>
  </si>
  <si>
    <t>Productos Plásticos, Nylon, Vinil y PVC.</t>
  </si>
  <si>
    <t>Accesorios y repuestos en general</t>
  </si>
  <si>
    <t>TOTAL ACTIVIDAD 03</t>
  </si>
  <si>
    <t>Unidad de Auditoría Interna</t>
  </si>
  <si>
    <t>010203</t>
  </si>
  <si>
    <t>Impresión, Encuadernación y Reproducción</t>
  </si>
  <si>
    <t>Servicios economicos , contables y de auditoria</t>
  </si>
  <si>
    <t>Otros Servicios No Personales</t>
  </si>
  <si>
    <t xml:space="preserve">Otros materiales </t>
  </si>
  <si>
    <t xml:space="preserve">TOTAL ACTIVIDAD 04 </t>
  </si>
  <si>
    <t xml:space="preserve">Secretaría Municipal </t>
  </si>
  <si>
    <t>Personal permanente</t>
  </si>
  <si>
    <t>Servicios No personales</t>
  </si>
  <si>
    <t>Telefonia</t>
  </si>
  <si>
    <t>Alimento para personas</t>
  </si>
  <si>
    <t>Productos Plásticos, Nylon, Vinil y P.V.C.</t>
  </si>
  <si>
    <t>Utiles de Cocina y comedor</t>
  </si>
  <si>
    <t>Otros Materiales y suministros</t>
  </si>
  <si>
    <t>TOTAL ACTIVIDAD   05</t>
  </si>
  <si>
    <t xml:space="preserve">Secretaria de Relaciones Públicas </t>
  </si>
  <si>
    <t>090301</t>
  </si>
  <si>
    <t>Personal por contrato</t>
  </si>
  <si>
    <t>Complementos Específicos al Personal Temporal</t>
  </si>
  <si>
    <t>Impresión. Encadernación y Reproducción</t>
  </si>
  <si>
    <t>TOTAL ACTIVIDAD   06</t>
  </si>
  <si>
    <t>Secretaria de  Unidad Accesoa la Información Pública</t>
  </si>
  <si>
    <t>TOTAL ACTIVIDAD 007</t>
  </si>
  <si>
    <t>Secretaría Municipal de Cocodes</t>
  </si>
  <si>
    <t>070201</t>
  </si>
  <si>
    <t>TOTAL ACTIVIDAD   08</t>
  </si>
  <si>
    <t>Administración Financiera</t>
  </si>
  <si>
    <t>Complemento Especifico personal Permanente</t>
  </si>
  <si>
    <t>Servicios No Personales</t>
  </si>
  <si>
    <t>TOTAL ACTIVIDAD   09</t>
  </si>
  <si>
    <t>Dirección Municipal de Planificación</t>
  </si>
  <si>
    <t>010402</t>
  </si>
  <si>
    <t>TOTAL ACTIVIDAD   10</t>
  </si>
  <si>
    <t>Unidad de Compras y Adquisiciones</t>
  </si>
  <si>
    <t>010404</t>
  </si>
  <si>
    <t>Complemento personal al salario del Personal Permanente</t>
  </si>
  <si>
    <t>TOTAL ACTIVIDAD   11</t>
  </si>
  <si>
    <t>Almacén Municipal</t>
  </si>
  <si>
    <t>Materiales y Suministros</t>
  </si>
  <si>
    <t>TOTAL ACTIVIDAD   12</t>
  </si>
  <si>
    <t>Catastro Municipal</t>
  </si>
  <si>
    <t>070101</t>
  </si>
  <si>
    <t>Materiales y Suminstros</t>
  </si>
  <si>
    <t>Utiles de Oficina</t>
  </si>
  <si>
    <t>TOTAL ACTIVIDAD   13</t>
  </si>
  <si>
    <t>Oficina Impuesto Único Sobre Inmuebles</t>
  </si>
  <si>
    <t>Servicios no Personales</t>
  </si>
  <si>
    <t>Mantenimiento y Reparación de Equipo de Cómputo</t>
  </si>
  <si>
    <t>TOTAL ACTIVIDAD   14</t>
  </si>
  <si>
    <t xml:space="preserve">Servicios Generales </t>
  </si>
  <si>
    <t>060301</t>
  </si>
  <si>
    <t>Productos de Plástico, Nylon, Vinil y P.V.C.</t>
  </si>
  <si>
    <t>Útiles de Limpieza y Productos Sanitarios</t>
  </si>
  <si>
    <t>TOTAL ACTIVIDAD   15</t>
  </si>
  <si>
    <t>Direccion Municipal de la Mujer</t>
  </si>
  <si>
    <t>Materiales y suminstros</t>
  </si>
  <si>
    <t>Alimentos para personas</t>
  </si>
  <si>
    <t>Productos Medicinales y Farmaceuticos</t>
  </si>
  <si>
    <t>Utiles educacionales  y Culturales</t>
  </si>
  <si>
    <t>TOTAL ACTIVIDAD 16</t>
  </si>
  <si>
    <t>Juzgado de Asuntos Municipales</t>
  </si>
  <si>
    <t>030201</t>
  </si>
  <si>
    <t>servicios No Personales</t>
  </si>
  <si>
    <t>Mantenimiento y Reparación de Equipo de Oficina</t>
  </si>
  <si>
    <t>Mantenimiento y Reparaciòn de equipo de Computo.</t>
  </si>
  <si>
    <t>TOTAL ACTIVIDAD     17</t>
  </si>
  <si>
    <t>LIMPIEZA Y ORNATO</t>
  </si>
  <si>
    <t>060601</t>
  </si>
  <si>
    <t>Transporte de personas</t>
  </si>
  <si>
    <t>Mantenimiento y Reparación de Medios de Transporte</t>
  </si>
  <si>
    <t>Mantenimiento y Reparación de Otras Maquinarias y Equipos</t>
  </si>
  <si>
    <t>Artículos de Caucho</t>
  </si>
  <si>
    <t>Insecticidas, Fumigantes y Similares</t>
  </si>
  <si>
    <t>Herramientas Menores</t>
  </si>
  <si>
    <t>Útiles, Accesorios y Materiales Eléctricos</t>
  </si>
  <si>
    <t>TOTAL ACTIVIDAD   18</t>
  </si>
  <si>
    <t>Fortalecmiento Medio Ambiente</t>
  </si>
  <si>
    <t>Complemento al personal permanente</t>
  </si>
  <si>
    <t>Estudios e investigaciones y proyectos de factibilidad</t>
  </si>
  <si>
    <t>Productos Agroforestales, Madera, corcho y sus Manufacturas</t>
  </si>
  <si>
    <t>Articulo de Caucho</t>
  </si>
  <si>
    <t>Elementos y Compuestos Quimicos</t>
  </si>
  <si>
    <t>Abonos y Fertilizantes</t>
  </si>
  <si>
    <t>Insecticidas, Fumigantes y similares</t>
  </si>
  <si>
    <t>Productos Medicinales y Famaceuticos</t>
  </si>
  <si>
    <t>Productos, Plásticos, Nylón, Vinil y PVC</t>
  </si>
  <si>
    <t>Cemento</t>
  </si>
  <si>
    <t>Productos de Cemento, Pómez, Asbesto y Yeso</t>
  </si>
  <si>
    <t>Productos Siderurgicos</t>
  </si>
  <si>
    <t>Productos de Metal</t>
  </si>
  <si>
    <t>Herramientas menores</t>
  </si>
  <si>
    <t>TOTAL ACTIVIDAD    19</t>
  </si>
  <si>
    <t>ADMINISTRACION MERCADO MUNICIPAL</t>
  </si>
  <si>
    <t>050701</t>
  </si>
  <si>
    <t>Articulos de Caucho</t>
  </si>
  <si>
    <t>Productos plásticos, nylon, vinil y pvc.</t>
  </si>
  <si>
    <t>Estructuras Metalicas acabadas</t>
  </si>
  <si>
    <t>Otros materiales y Suministros</t>
  </si>
  <si>
    <t>TOTAL ACTIVIDAD    20</t>
  </si>
  <si>
    <t>Adminstracion Cemeterio Municipal</t>
  </si>
  <si>
    <t>Otros materiales y suministros</t>
  </si>
  <si>
    <t>TOTAL ACTIVIDAD   21</t>
  </si>
  <si>
    <t>Conservación Rastro Municipal</t>
  </si>
  <si>
    <t>Complementos especificos al personal permanente</t>
  </si>
  <si>
    <t>personal por contrato</t>
  </si>
  <si>
    <t>complemento Especifico al personal Temporal</t>
  </si>
  <si>
    <t>Otras prestaciones</t>
  </si>
  <si>
    <t>Elementos y compuestos Quimicos</t>
  </si>
  <si>
    <t>Tintes pinturas y colorantes</t>
  </si>
  <si>
    <t>TOTAL ACTIVIDAD 22</t>
  </si>
  <si>
    <t xml:space="preserve">                                                                                       </t>
  </si>
  <si>
    <t>Biblioteca Municipal</t>
  </si>
  <si>
    <t>Sin obra</t>
  </si>
  <si>
    <t>010701</t>
  </si>
  <si>
    <t>Impresión, encuadernación  y reproducción</t>
  </si>
  <si>
    <t>TOTAL ACTIVDAD    23</t>
  </si>
  <si>
    <t>DEPARTAMENTO DE RECAUDACION MUNICIPAL</t>
  </si>
  <si>
    <t>SIN OBRA</t>
  </si>
  <si>
    <t>050101</t>
  </si>
  <si>
    <t>COMISIONES A RECEPTORES FISCALES Y RECAUDADORES</t>
  </si>
  <si>
    <t>TOTAL ACTIVIDAD  24</t>
  </si>
  <si>
    <t>OFICINA DE LA NIÑEZ Y ADOLECENCIA</t>
  </si>
  <si>
    <t>090601</t>
  </si>
  <si>
    <t>Complemento especifico personal temporal</t>
  </si>
  <si>
    <t>Impresión, encuadernacion y reproduccion</t>
  </si>
  <si>
    <t>Transporte para personas</t>
  </si>
  <si>
    <t>Servicios por Actuaciones Artisticas y Deportivas</t>
  </si>
  <si>
    <t>Servicios de atenciòn y Protocolo</t>
  </si>
  <si>
    <t>TOTAL ACTIVIDAD   25</t>
  </si>
  <si>
    <t xml:space="preserve"> Policia de Tansito</t>
  </si>
  <si>
    <t>prendas de vestir</t>
  </si>
  <si>
    <t>Articulos de Cuero</t>
  </si>
  <si>
    <t>TOTAL ACTIVIDAD   26</t>
  </si>
  <si>
    <t>JUZGGADO DE ASUNTOS MPALES DE TRANSITO</t>
  </si>
  <si>
    <t>p</t>
  </si>
  <si>
    <t xml:space="preserve">Secretaria de coordinacion interinstitucional e Intermunicipal    </t>
  </si>
  <si>
    <t>DEPARTAMENTO DE CAMARAS</t>
  </si>
  <si>
    <t>030701</t>
  </si>
  <si>
    <t>RETRIBUCIONES POR SERVICIOS</t>
  </si>
  <si>
    <t>ALUMBRADO ELECTRICO</t>
  </si>
  <si>
    <t>070401</t>
  </si>
  <si>
    <t>ENERGÍA ELÉCTRICA</t>
  </si>
  <si>
    <t>ARRENDAMIENTO DE MAQUINARIA Y EQUIPO DE CONSTRUCCIÓN</t>
  </si>
  <si>
    <t>MATERIALES, PRODUCTOS Y ACCS. ELÉCTRICOS, CABLEADO ESTRUCTURADO DE REDES INFORMÁTICAS Y TELEFÓNICAS</t>
  </si>
  <si>
    <t>FRIA TITULAR</t>
  </si>
  <si>
    <t>SERVICIOS DE ATENCIÓN Y PROTOCOLO</t>
  </si>
  <si>
    <t>PREVENSION DE LA DESNUTRICION CRONICA</t>
  </si>
  <si>
    <t>INCREMENTO EN EL ACCESO AL AGUA POTABLE DOMICILIAR</t>
  </si>
  <si>
    <t>FAMILIAS CON SERVICIOS DE AGUA APTA PARA CONSUMO HUMANO</t>
  </si>
  <si>
    <t>070301</t>
  </si>
  <si>
    <t>Elementos y compuestos quimicos</t>
  </si>
  <si>
    <t>RETRIBUCION A DESTAJO</t>
  </si>
  <si>
    <t>Sericios No Personales</t>
  </si>
  <si>
    <t>ARRENDAMIENTO DE MEDIOS DE TRANSPORTE</t>
  </si>
  <si>
    <t>MANTENIMIENTO Y REPARACIÓN DE INSTALACIONES</t>
  </si>
  <si>
    <t>Productos Agroforestales, madera corcho y sus manufacturas</t>
  </si>
  <si>
    <t>Piedra Arcilla y Arena</t>
  </si>
  <si>
    <t>Productos plásticos, nylon, vinil y P.V.C.</t>
  </si>
  <si>
    <t>INCREMENTO AL ACCESO A SANEAMIENTO BÁSICO</t>
  </si>
  <si>
    <t>FAMILIAS CON SERVICIOS DE RECOLECCION, TRATAMIENTO Y DISPOS</t>
  </si>
  <si>
    <t>030101</t>
  </si>
  <si>
    <t>Otros estudios y/o servicios</t>
  </si>
  <si>
    <t>FAMILIAS CON SERVICIO DE SISTEMA DE DRENAJES</t>
  </si>
  <si>
    <t xml:space="preserve">Complementos Específicos al Personal Temporal   </t>
  </si>
  <si>
    <t>Complemento Especifico personal temporal</t>
  </si>
  <si>
    <t xml:space="preserve">Bono Vacacional    </t>
  </si>
  <si>
    <t xml:space="preserve">Otras Prestaciones        </t>
  </si>
  <si>
    <t>servicios No Personalesd</t>
  </si>
  <si>
    <t>Fletes</t>
  </si>
  <si>
    <t>ESTUDIOS DE FACTIBILIDAD</t>
  </si>
  <si>
    <t>Pmez Cal y Yeso</t>
  </si>
  <si>
    <t>Artículos de caucho</t>
  </si>
  <si>
    <t>Productos plasticos, Nylon Vinil y P.V.C.</t>
  </si>
  <si>
    <t>Prodcutos de cemento Pomez, asbesto y yeso</t>
  </si>
  <si>
    <t>Productos de metal</t>
  </si>
  <si>
    <t>Estructura metalicas acabadas</t>
  </si>
  <si>
    <t>MEJORAMIENTO DE SISTEMA DE ALCANTARILLADO SANITARIO SOBRE 2 AVENIDA ENTRE 10Y 11 CALLE ZONA 4 Y MANTENIMIENTO DE PLANTA DE TRATAMIENTO COATEPEQUE QUETZALTENANGO</t>
  </si>
  <si>
    <t>CONSTRUCCION BIENES NAC. USO COMUN</t>
  </si>
  <si>
    <t>PREVENCIÓN DE LA MORTALIDAD</t>
  </si>
  <si>
    <t>PREVENCIÓN DE LA MORTALIDAD MATERNA</t>
  </si>
  <si>
    <t>MUJER EMBARAZADA Y MADRE LACTANTE CON ALIMENTACIÓN COMP</t>
  </si>
  <si>
    <t>Divulgación e Información</t>
  </si>
  <si>
    <t>Impresión, encuadernación y reproduccion</t>
  </si>
  <si>
    <t>OTROS ESTUDISO Y O SERVICIOS</t>
  </si>
  <si>
    <t>Servicios de atención y protocolo</t>
  </si>
  <si>
    <t>Prendas de vestir</t>
  </si>
  <si>
    <t>Productos medicinales y farmacéuticos</t>
  </si>
  <si>
    <t>GESTIÓN DE LA EDUCACIÓN LOCAL DE CALIDAD</t>
  </si>
  <si>
    <t>COBERTURA DE EDUCACIÓN PRIMARIA</t>
  </si>
  <si>
    <t>ESTUDIANTES DE PRIMARIA MONOLINGUE ATENDIDOS EN EL SISTEMA E</t>
  </si>
  <si>
    <t>100501</t>
  </si>
  <si>
    <t>Impresión, encuadernación y encuadernacion</t>
  </si>
  <si>
    <t>Mantenimiento y reparación de instalaciones</t>
  </si>
  <si>
    <t>Mantenimiento y reparación de otras instalacionmes</t>
  </si>
  <si>
    <t>SEGURIDAD INTEGRAL</t>
  </si>
  <si>
    <t>PREVENCIÓN DE HECHOS DELICTIVOS CONTRA EL PATRIMONIO</t>
  </si>
  <si>
    <t>SEGURIDAD PREVENTIVA Y DEL DELITO EN ÁREAS DE MAYOR INCIDENC</t>
  </si>
  <si>
    <t>OTRAS REMUNERACIONES DE PERSONAL TEMPORA</t>
  </si>
  <si>
    <t>servicios No personales</t>
  </si>
  <si>
    <t>Arrendamiento de edificios y locales</t>
  </si>
  <si>
    <t>Servicios jurídicos</t>
  </si>
  <si>
    <t>ÁREAS CON ALUMBRADO PÚBLICO</t>
  </si>
  <si>
    <t>MOVILIDAD URBANA Y ESPACIOS PÚBLICOS</t>
  </si>
  <si>
    <t>DESARROLLO MUNICPIAL Y ORDENAMIENTO TERRITORIAL</t>
  </si>
  <si>
    <t>AREAS DE ESPACIO PUBLICO GESTIONADAS</t>
  </si>
  <si>
    <t>AREAS CON ORDENAMIENTO VIAL</t>
  </si>
  <si>
    <t>SIN ACTIVIDAD</t>
  </si>
  <si>
    <t>050501</t>
  </si>
  <si>
    <t>Mantenimiento y reparación de medios de transporte</t>
  </si>
  <si>
    <t>Productos Agroforestales, madera, cochos y sus manufacturas</t>
  </si>
  <si>
    <t>Piedra arcilla y arena</t>
  </si>
  <si>
    <t>Llantas y neumáticos</t>
  </si>
  <si>
    <t>Tintes y pimturas y colorantes</t>
  </si>
  <si>
    <t>001</t>
  </si>
  <si>
    <t>CONSTRUCION BIENES NAC. USO COMUN.</t>
  </si>
  <si>
    <t>002</t>
  </si>
  <si>
    <t>003</t>
  </si>
  <si>
    <t>SIN SUBPROGRAMA</t>
  </si>
  <si>
    <t>Combustibles y lubricantes</t>
  </si>
  <si>
    <t>Servicios Personales</t>
  </si>
  <si>
    <t>FLETES</t>
  </si>
  <si>
    <t>Arrendamiento de medios de transporte</t>
  </si>
  <si>
    <t>Mantenimiento y repación de maquinaria y equipo de construccion</t>
  </si>
  <si>
    <t>Servicio de Ingenieria Arq. Y superv, de obras</t>
  </si>
  <si>
    <t>Productos de cemento, pómez, asbesto y</t>
  </si>
  <si>
    <t>Productos siderúrgicos</t>
  </si>
  <si>
    <t>SERVICIOS DE EMERGENCIA</t>
  </si>
  <si>
    <t>SERVICIOS DE EMERGENCIA PROPORCIONADOS A LA POBLACION</t>
  </si>
  <si>
    <t>080601</t>
  </si>
  <si>
    <t>Peersonal por contrato</t>
  </si>
  <si>
    <t>Complementos Específicos al Personal  por contrato</t>
  </si>
  <si>
    <t>090101</t>
  </si>
  <si>
    <t>Servicios  No personales</t>
  </si>
  <si>
    <t>Servicios por actuaciones deportivas y deportivas</t>
  </si>
  <si>
    <t>servicios de atencion y protocolo</t>
  </si>
  <si>
    <t>materiales y suministros</t>
  </si>
  <si>
    <t>Útiles deportivos y recreativos</t>
  </si>
  <si>
    <t>PARTIDAS NO ASIGNABLES A PROGRAMAS</t>
  </si>
  <si>
    <t>SIN PROYECTO</t>
  </si>
  <si>
    <t>PRESTAMO METAMERCADO</t>
  </si>
  <si>
    <t>120101</t>
  </si>
  <si>
    <t>Intereses por préstamos del sector púbublico no financiero</t>
  </si>
  <si>
    <t>Amortización de préstamos de entidades descentralizadas y autónomas no financieras</t>
  </si>
  <si>
    <t>TRANSFERENCIA A ENTIDADES NO LUCRATIVAS</t>
  </si>
  <si>
    <t>TRANSFERENCIAS A INSTITUCIONES DE ENSEÑANZA</t>
  </si>
  <si>
    <t>APOYO DOTACION INSUMOS (ADITIVOS QUIMICOS ) PARA EL TRATAMIENTO DEL AGUA POTABLE EN 2025 MUNICIPIO DE COATEPEQUE, QUETZLTENANGO</t>
  </si>
  <si>
    <t xml:space="preserve">CONSERVACION SERVICIOS (RED DE CONDUCCION DE AGUA POTABLE EN 2025 MUNICIPIO DE COATEPEQUE QUETZALTENANGO </t>
  </si>
  <si>
    <t>SANEAMIENTO ECOSISTEMA MEDIANTE RECOLECCION DE DESECHOS SOLIDOS EN EL CASCO URBANO MUNICIPIO DE COATEPEQUE QUETZALTENANGO</t>
  </si>
  <si>
    <t>CONSERVACION SERVICIOS (RED DE ALCANTARILLADO SANITARIO)  EN 2025 MUNICIPIO DE COATEPEQUE, QUETZALTEENANGO</t>
  </si>
  <si>
    <t xml:space="preserve">APOYO ASISTENCIA TECNICA A PROGRAMAS DE LA MUJER, NINEZ Y ADOLECENCIA EN 2025 MUNICIPIO DE COATEPEQUE, QUETZALTENANGO </t>
  </si>
  <si>
    <t xml:space="preserve">CONSERVACION EDIFICIO(S) DE CENTROS EDUCATIVOS EN 2025 MUNICIPIO DE COATEPEQUE QUETZALTENANGO </t>
  </si>
  <si>
    <t xml:space="preserve">CONSERVACION RED DE ALUMBRADO PUBLICO EN EL ANO 2025 MUICIPIO DE COATEPEQUE QUETZALTENANGO </t>
  </si>
  <si>
    <t>APOYO ASISTENCIA TECNICA A LOS PROGRAMAS DE PREVENCION A LA VIOLENCIA EN 2025 COATEPEQUE, QUETZALTENANGO</t>
  </si>
  <si>
    <t>CONSERVACION SERVICIOS (VIAS PUBLICAS) DE LA CABECERA MUNICIPAL) 2025 MUNICIPIO DE COATEPEQUE, QUETZALTENANGO</t>
  </si>
  <si>
    <t xml:space="preserve">REPOSICION CALLE  SOBRE 5 CA ENTR LINEA FERREA Z 2 Y 8 AVENIDA Z1, 2Y3 AVENIDAS Z8 ENTRE 5 Y 6 CALLE Z 2 MUNIICIPIO  COATEPEQUE QUETZALTENANGO </t>
  </si>
  <si>
    <t xml:space="preserve">REPOSICION CALLE CON PAVIMENTO DE CONCRETO SOBRE 6TA CALLE ENTRE 0 Y 3  AVENIDAS Z 2 COATEPEQUE QUETZALTENANGO </t>
  </si>
  <si>
    <t>REPOSICION CALLE CON ADOQUINADO SOBRE 4TA AVENIDA LOTIFICACION MAGNOLIA MUNICIPIO DE COATPEQUE QUETZALTENANGO</t>
  </si>
  <si>
    <t>004</t>
  </si>
  <si>
    <t>MEJORAMIENTO CON ADOQUINADO EN INGRESO PRINICIPAL A CANTON LOS ENCUENTROS MUNICIPIO DE COATEPEQUE, QUETZALTENANGO</t>
  </si>
  <si>
    <t>APOYO A LA SALUD PEVENTIVA</t>
  </si>
  <si>
    <t>PREVENCIÓN Y CONTROL DE LAS ENFERMEDADES VECTORIALES Y ZOONÓTICAS</t>
  </si>
  <si>
    <t>SANEAMIENTO ECOSISTEMA MEDIANTE FUMIGACION CONTRA PLAGAS, ROEDORES E INSECTOS EN 2025 MUNICIPIO COATEPEQUE, QUETZALTENANGO</t>
  </si>
  <si>
    <t>DESARROLLO A LA INFRAESTRUCTURA VIAL</t>
  </si>
  <si>
    <t>MEJORAMIENTO  CAMINOS RURAL</t>
  </si>
  <si>
    <t>APOYO DOTACION INSUMOS (COMBUSTIBLES Y LUBRICANTES) PARA MAQUINARIA Y VEHICULOS EN 2025 MUNICIPIO COATEPEQUE QUETZALTENANGO</t>
  </si>
  <si>
    <t>CONSERVACION CARRETERAS DE TERRACERIA EN 2025 MUNICIPIO DE COATEPEQUE QUETZALTENANGO</t>
  </si>
  <si>
    <t>APOYO DOTACION INSUMOS (MATERIAL TIPO GRAVA) PARA BACHEO DE LA RED VIAL DE TERRACERIA EN 2025 COATEPEQUE QUEZALTENANGO</t>
  </si>
  <si>
    <t>APOYO DOTACION ( MATERIAL TIPO PIEDRA BOLA ) PARA BACHEO DE LA RED VIAL DE TERRACERIA EN 2025 MUNICIPIO DE COATEPEQUE, QUETZALTENANGO</t>
  </si>
  <si>
    <t xml:space="preserve">APOYO A LA DOTACION ( TIPO BALASTRO) PARA DIFERENTES USOS EN CALLES Y CAMINOS RURALES EN 2025 MUNICIPIO DE COATEPEQUE QUETZALTENANGO </t>
  </si>
  <si>
    <t>MEJORAMIENTO CAMINO RURAL SECTOR EL CENTRO DE ALDEA SANTA MARIA EL NARANJO MUNICIPIO DE COATEPEQUE, QUETZALTENANGO</t>
  </si>
  <si>
    <t>MEJORAMIENTO CAMINO RURAL EN SECTOR EL CAMPO CASERIO MONTERREY 1 MUNICIPIO DE COATEPEQUE QUETZALTENANGO</t>
  </si>
  <si>
    <t xml:space="preserve">MEJORAMIENTO CAMINO RURAL CON EMPEDRADO MIXTO EN SECTOR EL CENTRO DE ALDEA LA ESPERANZA MUNICIPIO DE COATEPEQUE, QUETZALTENANGO </t>
  </si>
  <si>
    <t>MEJORAMIENTO CAMINO RURAL CON EMPEDRADO MIXTO EN SECTOR LA SULTANA CASERIO EL SOCORRO MUNICIPIO COATEPEQUE QUETZALTENANGO</t>
  </si>
  <si>
    <t>POMOCION CULTURAL</t>
  </si>
  <si>
    <t>PERSONAS BENEFICIADAS CON EVENTOS DE PROMOCION CULTURAL</t>
  </si>
  <si>
    <t>DIFUSION A LA CULTURA Y LAS ARTES DURANTE EL ANO 2025 MUNICIPIO DE COATEPEQUE QUETZALTENANGO</t>
  </si>
  <si>
    <t>APOYO SUBESTACION DE BOMBEROS MUNICIPALES DURANTE EL ANO 2025  MUNICIPIO DE COATEPEQUE QUETZALTENANGO</t>
  </si>
  <si>
    <t>GESTION ESTRATEGICA MUNICIPAL EN ALUMBRADO PUBLICO</t>
  </si>
  <si>
    <t>TRANSFERENCIAS A OTRAS INSTITUCIONES SIN FINES DE LUCRO</t>
  </si>
  <si>
    <t>TOTAL</t>
  </si>
  <si>
    <t xml:space="preserve"> FORMULACION PRESUPUESTO POR PROGRAMAS</t>
  </si>
  <si>
    <t>EJERCICIO 2025</t>
  </si>
  <si>
    <t>FUENTES DE FINANCIAMIENTO</t>
  </si>
  <si>
    <t>MUNICIPALIDAD:</t>
  </si>
  <si>
    <t>COATEPEQUE</t>
  </si>
  <si>
    <t>DEPARTAMENTO:</t>
  </si>
  <si>
    <t>QUETZALTENANGO</t>
  </si>
  <si>
    <t>FECHA:</t>
  </si>
  <si>
    <t>1.  INGRESOS:</t>
  </si>
  <si>
    <t>FUENTE</t>
  </si>
  <si>
    <t>ORG.</t>
  </si>
  <si>
    <t>%</t>
  </si>
  <si>
    <t>FINANC.</t>
  </si>
  <si>
    <t>FIN.</t>
  </si>
  <si>
    <t>ESPEC.</t>
  </si>
  <si>
    <t>DESCRIPCION</t>
  </si>
  <si>
    <t>FUNCIONAMIENTO</t>
  </si>
  <si>
    <t>INVERSION</t>
  </si>
  <si>
    <t xml:space="preserve">Ingresos Tributarios IVA - PAZ </t>
  </si>
  <si>
    <t>0101</t>
  </si>
  <si>
    <t>000</t>
  </si>
  <si>
    <t>Ingresos Ordinarios de Aporte Constitucional</t>
  </si>
  <si>
    <t>Otros Recursos del Tesoro con Afectación Específica</t>
  </si>
  <si>
    <t>Recursos con Afectación Específica</t>
  </si>
  <si>
    <t>Impuesto Unico sobre Inmuebles</t>
  </si>
  <si>
    <t>Impuesto de Circulación de Vehículos</t>
  </si>
  <si>
    <t>Distibución de Petróleo y sus Drivados</t>
  </si>
  <si>
    <t>Ingresos Propios</t>
  </si>
  <si>
    <t>0151</t>
  </si>
  <si>
    <t>Ingresos Propios Municipales</t>
  </si>
  <si>
    <t>Impuesto Unico sobre Inmuebles (Por Administración Municipal)</t>
  </si>
  <si>
    <t>Fondo de Inversión Social -FIS-</t>
  </si>
  <si>
    <t>Consejo de Desarrollo Urbano y Rural</t>
  </si>
  <si>
    <t>005</t>
  </si>
  <si>
    <t>Fondo Guatemalteco de la Vivienda -FOGUAVI-</t>
  </si>
  <si>
    <t>006</t>
  </si>
  <si>
    <t>Fondo Nacional de Desarrollo Indígena -FODIGUA-</t>
  </si>
  <si>
    <t>007</t>
  </si>
  <si>
    <t>Fondo Nacional para la Paz -FONAPAZ-</t>
  </si>
  <si>
    <t xml:space="preserve">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</si>
</sst>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#,##0"/>
    <numFmt numFmtId="166" formatCode="00#,##0"/>
    <numFmt numFmtId="167" formatCode="000###0"/>
    <numFmt numFmtId="168" formatCode="0#,##0_);\(#,##0\)"/>
    <numFmt numFmtId="169" formatCode="#,##0.00_ ;\-#,##0.00\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rgb="FF0053FA"/>
      <name val="Arial"/>
      <family val="2"/>
    </font>
    <font>
      <sz val="8"/>
      <color rgb="FF0053FA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u/>
      <sz val="8"/>
      <color indexed="10"/>
      <name val="Arial"/>
      <family val="2"/>
    </font>
    <font>
      <u val="singleAccounting"/>
      <sz val="8"/>
      <color rgb="FFFF0000"/>
      <name val="Arial"/>
      <family val="2"/>
    </font>
    <font>
      <sz val="8"/>
      <color indexed="12"/>
      <name val="Arial"/>
      <family val="2"/>
    </font>
    <font>
      <sz val="8"/>
      <color rgb="FFFF0000"/>
      <name val="Arial"/>
      <family val="2"/>
    </font>
    <font>
      <b/>
      <u/>
      <sz val="8"/>
      <color rgb="FF0053FA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  <font>
      <b/>
      <sz val="8"/>
      <color rgb="FF3333FF"/>
      <name val="Arial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color indexed="14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u/>
      <sz val="8"/>
      <name val="Arial"/>
      <family val="2"/>
    </font>
    <font>
      <sz val="8"/>
      <color rgb="FFC00000"/>
      <name val="Calibri"/>
      <family val="2"/>
      <scheme val="minor"/>
    </font>
    <font>
      <sz val="8"/>
      <color rgb="FFC00000"/>
      <name val="Arial"/>
      <family val="2"/>
    </font>
    <font>
      <sz val="8"/>
      <color rgb="FFC00000"/>
      <name val="Times New Roman"/>
      <family val="1"/>
    </font>
    <font>
      <b/>
      <sz val="8"/>
      <color rgb="FFC00000"/>
      <name val="Arial"/>
      <family val="2"/>
    </font>
    <font>
      <b/>
      <sz val="8"/>
      <color rgb="FFC00000"/>
      <name val="Times New Roman"/>
      <family val="1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0" borderId="0"/>
  </cellStyleXfs>
  <cellXfs count="26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4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4" fontId="9" fillId="0" borderId="0" xfId="0" applyNumberFormat="1" applyFont="1"/>
    <xf numFmtId="4" fontId="11" fillId="0" borderId="0" xfId="0" applyNumberFormat="1" applyFont="1"/>
    <xf numFmtId="4" fontId="9" fillId="2" borderId="0" xfId="0" applyNumberFormat="1" applyFont="1" applyFill="1"/>
    <xf numFmtId="4" fontId="10" fillId="0" borderId="0" xfId="0" applyNumberFormat="1" applyFont="1"/>
    <xf numFmtId="164" fontId="12" fillId="0" borderId="0" xfId="0" applyNumberFormat="1" applyFont="1"/>
    <xf numFmtId="2" fontId="10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3" fillId="0" borderId="0" xfId="0" applyFont="1"/>
    <xf numFmtId="4" fontId="2" fillId="2" borderId="3" xfId="0" applyNumberFormat="1" applyFont="1" applyFill="1" applyBorder="1"/>
    <xf numFmtId="0" fontId="7" fillId="0" borderId="0" xfId="0" applyFont="1" applyAlignment="1">
      <alignment horizontal="left"/>
    </xf>
    <xf numFmtId="4" fontId="7" fillId="2" borderId="0" xfId="0" applyNumberFormat="1" applyFont="1" applyFill="1"/>
    <xf numFmtId="4" fontId="7" fillId="0" borderId="0" xfId="0" applyNumberFormat="1" applyFont="1"/>
    <xf numFmtId="4" fontId="13" fillId="0" borderId="0" xfId="0" applyNumberFormat="1" applyFont="1"/>
    <xf numFmtId="0" fontId="14" fillId="0" borderId="0" xfId="0" applyFont="1"/>
    <xf numFmtId="4" fontId="9" fillId="0" borderId="3" xfId="0" applyNumberFormat="1" applyFont="1" applyBorder="1"/>
    <xf numFmtId="4" fontId="15" fillId="2" borderId="0" xfId="0" applyNumberFormat="1" applyFont="1" applyFill="1"/>
    <xf numFmtId="4" fontId="14" fillId="0" borderId="0" xfId="0" applyNumberFormat="1" applyFont="1"/>
    <xf numFmtId="4" fontId="10" fillId="2" borderId="0" xfId="0" applyNumberFormat="1" applyFont="1" applyFill="1"/>
    <xf numFmtId="0" fontId="4" fillId="0" borderId="0" xfId="0" applyFont="1"/>
    <xf numFmtId="4" fontId="2" fillId="3" borderId="0" xfId="0" applyNumberFormat="1" applyFont="1" applyFill="1"/>
    <xf numFmtId="164" fontId="7" fillId="2" borderId="0" xfId="2" applyFont="1" applyFill="1" applyBorder="1"/>
    <xf numFmtId="164" fontId="17" fillId="2" borderId="0" xfId="2" applyFont="1" applyFill="1" applyBorder="1"/>
    <xf numFmtId="4" fontId="5" fillId="3" borderId="0" xfId="0" applyNumberFormat="1" applyFont="1" applyFill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" fillId="2" borderId="0" xfId="0" applyNumberFormat="1" applyFont="1" applyFill="1"/>
    <xf numFmtId="4" fontId="17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164" fontId="7" fillId="0" borderId="0" xfId="0" applyNumberFormat="1" applyFont="1"/>
    <xf numFmtId="164" fontId="7" fillId="2" borderId="0" xfId="0" applyNumberFormat="1" applyFont="1" applyFill="1"/>
    <xf numFmtId="164" fontId="17" fillId="0" borderId="0" xfId="2" applyFont="1" applyBorder="1"/>
    <xf numFmtId="0" fontId="19" fillId="0" borderId="0" xfId="0" applyFont="1"/>
    <xf numFmtId="4" fontId="20" fillId="2" borderId="0" xfId="0" applyNumberFormat="1" applyFont="1" applyFill="1"/>
    <xf numFmtId="0" fontId="21" fillId="0" borderId="0" xfId="0" applyFont="1"/>
    <xf numFmtId="4" fontId="19" fillId="2" borderId="0" xfId="0" applyNumberFormat="1" applyFont="1" applyFill="1"/>
    <xf numFmtId="4" fontId="5" fillId="2" borderId="0" xfId="0" applyNumberFormat="1" applyFont="1" applyFill="1"/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23" fillId="4" borderId="0" xfId="0" applyFont="1" applyFill="1" applyAlignment="1">
      <alignment horizontal="left"/>
    </xf>
    <xf numFmtId="0" fontId="24" fillId="0" borderId="0" xfId="0" applyFont="1"/>
    <xf numFmtId="4" fontId="13" fillId="2" borderId="0" xfId="0" applyNumberFormat="1" applyFont="1" applyFill="1"/>
    <xf numFmtId="0" fontId="23" fillId="0" borderId="0" xfId="0" applyFont="1" applyAlignment="1">
      <alignment horizontal="left"/>
    </xf>
    <xf numFmtId="164" fontId="21" fillId="0" borderId="0" xfId="0" applyNumberFormat="1" applyFont="1"/>
    <xf numFmtId="0" fontId="25" fillId="0" borderId="0" xfId="0" applyFont="1" applyAlignment="1">
      <alignment horizontal="left"/>
    </xf>
    <xf numFmtId="0" fontId="8" fillId="0" borderId="0" xfId="0" applyFont="1"/>
    <xf numFmtId="4" fontId="8" fillId="2" borderId="0" xfId="0" applyNumberFormat="1" applyFont="1" applyFill="1"/>
    <xf numFmtId="0" fontId="26" fillId="0" borderId="0" xfId="0" applyFont="1"/>
    <xf numFmtId="0" fontId="17" fillId="2" borderId="4" xfId="0" applyFont="1" applyFill="1" applyBorder="1"/>
    <xf numFmtId="0" fontId="21" fillId="2" borderId="0" xfId="0" applyFont="1" applyFill="1"/>
    <xf numFmtId="0" fontId="8" fillId="2" borderId="4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right" vertical="center" wrapText="1"/>
    </xf>
    <xf numFmtId="0" fontId="4" fillId="2" borderId="4" xfId="3" applyFont="1" applyFill="1" applyBorder="1" applyAlignment="1">
      <alignment horizontal="right" vertical="center" wrapText="1"/>
    </xf>
    <xf numFmtId="1" fontId="3" fillId="2" borderId="4" xfId="3" applyNumberFormat="1" applyFont="1" applyFill="1" applyBorder="1" applyAlignment="1">
      <alignment horizontal="right" vertical="center" wrapText="1"/>
    </xf>
    <xf numFmtId="164" fontId="3" fillId="2" borderId="5" xfId="3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/>
    <xf numFmtId="4" fontId="7" fillId="2" borderId="4" xfId="0" applyNumberFormat="1" applyFont="1" applyFill="1" applyBorder="1"/>
    <xf numFmtId="165" fontId="8" fillId="2" borderId="4" xfId="3" applyNumberFormat="1" applyFont="1" applyFill="1" applyBorder="1"/>
    <xf numFmtId="0" fontId="8" fillId="2" borderId="4" xfId="3" applyFont="1" applyFill="1" applyBorder="1"/>
    <xf numFmtId="0" fontId="10" fillId="2" borderId="4" xfId="3" applyFont="1" applyFill="1" applyBorder="1" applyAlignment="1">
      <alignment horizontal="right"/>
    </xf>
    <xf numFmtId="0" fontId="7" fillId="2" borderId="4" xfId="3" applyFont="1" applyFill="1" applyBorder="1" applyAlignment="1">
      <alignment horizontal="right"/>
    </xf>
    <xf numFmtId="1" fontId="10" fillId="2" borderId="4" xfId="3" applyNumberFormat="1" applyFont="1" applyFill="1" applyBorder="1" applyAlignment="1">
      <alignment horizontal="right"/>
    </xf>
    <xf numFmtId="165" fontId="2" fillId="2" borderId="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right"/>
    </xf>
    <xf numFmtId="1" fontId="13" fillId="2" borderId="4" xfId="3" applyNumberFormat="1" applyFont="1" applyFill="1" applyBorder="1" applyAlignment="1">
      <alignment horizontal="right"/>
    </xf>
    <xf numFmtId="164" fontId="7" fillId="2" borderId="4" xfId="0" applyNumberFormat="1" applyFont="1" applyFill="1" applyBorder="1"/>
    <xf numFmtId="166" fontId="8" fillId="2" borderId="4" xfId="3" applyNumberFormat="1" applyFont="1" applyFill="1" applyBorder="1"/>
    <xf numFmtId="165" fontId="13" fillId="2" borderId="4" xfId="3" applyNumberFormat="1" applyFont="1" applyFill="1" applyBorder="1" applyAlignment="1">
      <alignment horizontal="right"/>
    </xf>
    <xf numFmtId="165" fontId="9" fillId="2" borderId="4" xfId="3" applyNumberFormat="1" applyFont="1" applyFill="1" applyBorder="1" applyAlignment="1">
      <alignment horizontal="right"/>
    </xf>
    <xf numFmtId="0" fontId="4" fillId="2" borderId="4" xfId="3" applyFont="1" applyFill="1" applyBorder="1" applyAlignment="1">
      <alignment horizontal="right"/>
    </xf>
    <xf numFmtId="0" fontId="9" fillId="2" borderId="4" xfId="3" applyFont="1" applyFill="1" applyBorder="1" applyAlignment="1">
      <alignment horizontal="right"/>
    </xf>
    <xf numFmtId="1" fontId="9" fillId="2" borderId="4" xfId="3" applyNumberFormat="1" applyFont="1" applyFill="1" applyBorder="1" applyAlignment="1">
      <alignment horizontal="right"/>
    </xf>
    <xf numFmtId="166" fontId="9" fillId="2" borderId="4" xfId="3" applyNumberFormat="1" applyFont="1" applyFill="1" applyBorder="1" applyAlignment="1">
      <alignment horizontal="right"/>
    </xf>
    <xf numFmtId="49" fontId="28" fillId="2" borderId="4" xfId="3" applyNumberFormat="1" applyFont="1" applyFill="1" applyBorder="1" applyAlignment="1">
      <alignment horizontal="right"/>
    </xf>
    <xf numFmtId="165" fontId="28" fillId="2" borderId="4" xfId="3" applyNumberFormat="1" applyFont="1" applyFill="1" applyBorder="1" applyAlignment="1">
      <alignment horizontal="right"/>
    </xf>
    <xf numFmtId="165" fontId="7" fillId="2" borderId="4" xfId="3" applyNumberFormat="1" applyFont="1" applyFill="1" applyBorder="1" applyAlignment="1">
      <alignment horizontal="right"/>
    </xf>
    <xf numFmtId="3" fontId="28" fillId="2" borderId="4" xfId="3" applyNumberFormat="1" applyFont="1" applyFill="1" applyBorder="1" applyAlignment="1">
      <alignment horizontal="right"/>
    </xf>
    <xf numFmtId="1" fontId="28" fillId="2" borderId="4" xfId="3" applyNumberFormat="1" applyFont="1" applyFill="1" applyBorder="1" applyAlignment="1">
      <alignment horizontal="right"/>
    </xf>
    <xf numFmtId="167" fontId="28" fillId="2" borderId="4" xfId="3" applyNumberFormat="1" applyFont="1" applyFill="1" applyBorder="1" applyAlignment="1">
      <alignment horizontal="right"/>
    </xf>
    <xf numFmtId="165" fontId="8" fillId="2" borderId="4" xfId="0" applyNumberFormat="1" applyFont="1" applyFill="1" applyBorder="1"/>
    <xf numFmtId="165" fontId="28" fillId="2" borderId="4" xfId="0" applyNumberFormat="1" applyFont="1" applyFill="1" applyBorder="1" applyAlignment="1">
      <alignment horizontal="right"/>
    </xf>
    <xf numFmtId="165" fontId="7" fillId="2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right"/>
    </xf>
    <xf numFmtId="1" fontId="28" fillId="2" borderId="4" xfId="0" applyNumberFormat="1" applyFont="1" applyFill="1" applyBorder="1" applyAlignment="1">
      <alignment horizontal="right"/>
    </xf>
    <xf numFmtId="164" fontId="17" fillId="2" borderId="4" xfId="0" applyNumberFormat="1" applyFont="1" applyFill="1" applyBorder="1"/>
    <xf numFmtId="164" fontId="7" fillId="2" borderId="4" xfId="3" applyNumberFormat="1" applyFont="1" applyFill="1" applyBorder="1"/>
    <xf numFmtId="0" fontId="28" fillId="2" borderId="4" xfId="3" applyFont="1" applyFill="1" applyBorder="1" applyAlignment="1">
      <alignment horizontal="right"/>
    </xf>
    <xf numFmtId="165" fontId="3" fillId="2" borderId="4" xfId="3" applyNumberFormat="1" applyFont="1" applyFill="1" applyBorder="1" applyAlignment="1">
      <alignment horizontal="right"/>
    </xf>
    <xf numFmtId="0" fontId="3" fillId="2" borderId="4" xfId="3" applyFont="1" applyFill="1" applyBorder="1" applyAlignment="1">
      <alignment horizontal="right"/>
    </xf>
    <xf numFmtId="1" fontId="3" fillId="2" borderId="4" xfId="3" applyNumberFormat="1" applyFont="1" applyFill="1" applyBorder="1" applyAlignment="1">
      <alignment horizontal="right"/>
    </xf>
    <xf numFmtId="166" fontId="3" fillId="2" borderId="4" xfId="3" applyNumberFormat="1" applyFont="1" applyFill="1" applyBorder="1" applyAlignment="1">
      <alignment horizontal="right"/>
    </xf>
    <xf numFmtId="166" fontId="8" fillId="2" borderId="4" xfId="0" applyNumberFormat="1" applyFont="1" applyFill="1" applyBorder="1"/>
    <xf numFmtId="165" fontId="3" fillId="2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0" fontId="17" fillId="2" borderId="0" xfId="0" applyFont="1" applyFill="1"/>
    <xf numFmtId="3" fontId="28" fillId="2" borderId="4" xfId="0" applyNumberFormat="1" applyFont="1" applyFill="1" applyBorder="1" applyAlignment="1">
      <alignment horizontal="right"/>
    </xf>
    <xf numFmtId="166" fontId="28" fillId="2" borderId="4" xfId="3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right"/>
    </xf>
    <xf numFmtId="167" fontId="28" fillId="2" borderId="4" xfId="0" applyNumberFormat="1" applyFont="1" applyFill="1" applyBorder="1" applyAlignment="1">
      <alignment horizontal="right"/>
    </xf>
    <xf numFmtId="49" fontId="28" fillId="2" borderId="6" xfId="0" applyNumberFormat="1" applyFont="1" applyFill="1" applyBorder="1" applyAlignment="1">
      <alignment horizontal="right"/>
    </xf>
    <xf numFmtId="165" fontId="28" fillId="2" borderId="6" xfId="0" applyNumberFormat="1" applyFont="1" applyFill="1" applyBorder="1" applyAlignment="1">
      <alignment horizontal="right"/>
    </xf>
    <xf numFmtId="3" fontId="28" fillId="2" borderId="6" xfId="0" applyNumberFormat="1" applyFont="1" applyFill="1" applyBorder="1" applyAlignment="1">
      <alignment horizontal="right"/>
    </xf>
    <xf numFmtId="167" fontId="28" fillId="2" borderId="6" xfId="0" applyNumberFormat="1" applyFont="1" applyFill="1" applyBorder="1" applyAlignment="1">
      <alignment horizontal="right"/>
    </xf>
    <xf numFmtId="0" fontId="21" fillId="2" borderId="4" xfId="0" applyFont="1" applyFill="1" applyBorder="1"/>
    <xf numFmtId="165" fontId="9" fillId="2" borderId="4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1" fontId="10" fillId="2" borderId="4" xfId="0" applyNumberFormat="1" applyFont="1" applyFill="1" applyBorder="1" applyAlignment="1">
      <alignment horizontal="right"/>
    </xf>
    <xf numFmtId="166" fontId="9" fillId="2" borderId="4" xfId="0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center"/>
    </xf>
    <xf numFmtId="166" fontId="28" fillId="2" borderId="4" xfId="0" applyNumberFormat="1" applyFont="1" applyFill="1" applyBorder="1" applyAlignment="1">
      <alignment horizontal="right"/>
    </xf>
    <xf numFmtId="165" fontId="8" fillId="2" borderId="6" xfId="0" applyNumberFormat="1" applyFont="1" applyFill="1" applyBorder="1"/>
    <xf numFmtId="0" fontId="7" fillId="2" borderId="6" xfId="0" applyFont="1" applyFill="1" applyBorder="1" applyAlignment="1">
      <alignment horizontal="right"/>
    </xf>
    <xf numFmtId="49" fontId="28" fillId="2" borderId="4" xfId="1" applyNumberFormat="1" applyFont="1" applyFill="1" applyBorder="1" applyAlignment="1">
      <alignment horizontal="right"/>
    </xf>
    <xf numFmtId="3" fontId="8" fillId="2" borderId="4" xfId="0" applyNumberFormat="1" applyFont="1" applyFill="1" applyBorder="1"/>
    <xf numFmtId="167" fontId="8" fillId="2" borderId="4" xfId="0" applyNumberFormat="1" applyFont="1" applyFill="1" applyBorder="1"/>
    <xf numFmtId="0" fontId="8" fillId="2" borderId="4" xfId="0" applyFont="1" applyFill="1" applyBorder="1"/>
    <xf numFmtId="3" fontId="7" fillId="2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left" vertical="center" wrapText="1"/>
    </xf>
    <xf numFmtId="168" fontId="9" fillId="2" borderId="4" xfId="0" applyNumberFormat="1" applyFont="1" applyFill="1" applyBorder="1" applyAlignment="1">
      <alignment horizontal="right"/>
    </xf>
    <xf numFmtId="0" fontId="8" fillId="2" borderId="6" xfId="0" applyFont="1" applyFill="1" applyBorder="1"/>
    <xf numFmtId="165" fontId="28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3" fontId="28" fillId="2" borderId="4" xfId="0" applyNumberFormat="1" applyFont="1" applyFill="1" applyBorder="1" applyAlignment="1">
      <alignment horizontal="right" vertical="center"/>
    </xf>
    <xf numFmtId="164" fontId="7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67" fontId="7" fillId="2" borderId="4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64" fontId="7" fillId="5" borderId="4" xfId="0" applyNumberFormat="1" applyFont="1" applyFill="1" applyBorder="1"/>
    <xf numFmtId="0" fontId="28" fillId="2" borderId="4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21" fillId="0" borderId="4" xfId="0" applyFont="1" applyBorder="1"/>
    <xf numFmtId="0" fontId="21" fillId="0" borderId="4" xfId="0" applyFont="1" applyBorder="1" applyAlignment="1">
      <alignment wrapText="1"/>
    </xf>
    <xf numFmtId="164" fontId="4" fillId="2" borderId="4" xfId="0" applyNumberFormat="1" applyFont="1" applyFill="1" applyBorder="1" applyAlignment="1">
      <alignment horizontal="right"/>
    </xf>
    <xf numFmtId="164" fontId="21" fillId="5" borderId="4" xfId="0" applyNumberFormat="1" applyFont="1" applyFill="1" applyBorder="1"/>
    <xf numFmtId="166" fontId="28" fillId="2" borderId="4" xfId="0" applyNumberFormat="1" applyFont="1" applyFill="1" applyBorder="1" applyAlignment="1">
      <alignment horizontal="left" vertical="center" wrapText="1"/>
    </xf>
    <xf numFmtId="166" fontId="28" fillId="2" borderId="4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44" fontId="7" fillId="2" borderId="4" xfId="1" applyFont="1" applyFill="1" applyBorder="1"/>
    <xf numFmtId="44" fontId="17" fillId="2" borderId="4" xfId="0" applyNumberFormat="1" applyFont="1" applyFill="1" applyBorder="1"/>
    <xf numFmtId="44" fontId="7" fillId="2" borderId="4" xfId="0" applyNumberFormat="1" applyFont="1" applyFill="1" applyBorder="1" applyAlignment="1">
      <alignment horizontal="right"/>
    </xf>
    <xf numFmtId="0" fontId="31" fillId="0" borderId="4" xfId="0" applyFont="1" applyBorder="1" applyAlignment="1">
      <alignment wrapText="1"/>
    </xf>
    <xf numFmtId="164" fontId="7" fillId="2" borderId="4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wrapText="1"/>
    </xf>
    <xf numFmtId="164" fontId="28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left" wrapText="1"/>
    </xf>
    <xf numFmtId="0" fontId="31" fillId="2" borderId="4" xfId="0" applyFont="1" applyFill="1" applyBorder="1" applyAlignment="1">
      <alignment wrapText="1"/>
    </xf>
    <xf numFmtId="0" fontId="2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4" fontId="21" fillId="2" borderId="0" xfId="0" applyNumberFormat="1" applyFont="1" applyFill="1" applyAlignment="1">
      <alignment horizontal="center"/>
    </xf>
    <xf numFmtId="164" fontId="4" fillId="2" borderId="4" xfId="1" applyNumberFormat="1" applyFont="1" applyFill="1" applyBorder="1"/>
    <xf numFmtId="164" fontId="30" fillId="2" borderId="4" xfId="0" applyNumberFormat="1" applyFont="1" applyFill="1" applyBorder="1"/>
    <xf numFmtId="44" fontId="7" fillId="2" borderId="4" xfId="0" applyNumberFormat="1" applyFont="1" applyFill="1" applyBorder="1"/>
    <xf numFmtId="0" fontId="4" fillId="2" borderId="4" xfId="0" applyFont="1" applyFill="1" applyBorder="1"/>
    <xf numFmtId="165" fontId="4" fillId="2" borderId="4" xfId="0" applyNumberFormat="1" applyFont="1" applyFill="1" applyBorder="1"/>
    <xf numFmtId="166" fontId="4" fillId="2" borderId="4" xfId="0" applyNumberFormat="1" applyFont="1" applyFill="1" applyBorder="1"/>
    <xf numFmtId="0" fontId="35" fillId="2" borderId="4" xfId="0" applyFont="1" applyFill="1" applyBorder="1" applyAlignment="1">
      <alignment wrapText="1"/>
    </xf>
    <xf numFmtId="0" fontId="33" fillId="2" borderId="4" xfId="0" applyFont="1" applyFill="1" applyBorder="1" applyAlignment="1">
      <alignment wrapText="1"/>
    </xf>
    <xf numFmtId="0" fontId="37" fillId="2" borderId="4" xfId="0" applyFont="1" applyFill="1" applyBorder="1" applyAlignment="1">
      <alignment wrapText="1"/>
    </xf>
    <xf numFmtId="0" fontId="33" fillId="0" borderId="4" xfId="0" applyFont="1" applyBorder="1"/>
    <xf numFmtId="0" fontId="33" fillId="0" borderId="4" xfId="0" applyFont="1" applyBorder="1" applyAlignment="1">
      <alignment wrapText="1"/>
    </xf>
    <xf numFmtId="0" fontId="35" fillId="0" borderId="4" xfId="0" applyFont="1" applyBorder="1" applyAlignment="1">
      <alignment wrapText="1"/>
    </xf>
    <xf numFmtId="0" fontId="9" fillId="2" borderId="4" xfId="3" applyFont="1" applyFill="1" applyBorder="1" applyAlignment="1">
      <alignment horizontal="left" wrapText="1"/>
    </xf>
    <xf numFmtId="0" fontId="8" fillId="2" borderId="4" xfId="3" applyFont="1" applyFill="1" applyBorder="1" applyAlignment="1">
      <alignment horizontal="left" wrapText="1"/>
    </xf>
    <xf numFmtId="0" fontId="28" fillId="2" borderId="4" xfId="3" applyFont="1" applyFill="1" applyBorder="1" applyAlignment="1">
      <alignment horizontal="left" wrapText="1"/>
    </xf>
    <xf numFmtId="0" fontId="3" fillId="2" borderId="4" xfId="3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7" fillId="2" borderId="4" xfId="3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4" fillId="2" borderId="4" xfId="3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vertical="center" wrapText="1"/>
    </xf>
    <xf numFmtId="166" fontId="9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166" fontId="3" fillId="2" borderId="4" xfId="0" applyNumberFormat="1" applyFont="1" applyFill="1" applyBorder="1" applyAlignment="1">
      <alignment horizontal="left" wrapText="1"/>
    </xf>
    <xf numFmtId="44" fontId="28" fillId="2" borderId="4" xfId="1" applyFont="1" applyFill="1" applyBorder="1" applyAlignment="1">
      <alignment horizontal="left" wrapText="1"/>
    </xf>
    <xf numFmtId="166" fontId="8" fillId="2" borderId="4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29" fillId="2" borderId="4" xfId="0" applyFont="1" applyFill="1" applyBorder="1" applyAlignment="1">
      <alignment wrapText="1"/>
    </xf>
    <xf numFmtId="0" fontId="36" fillId="2" borderId="4" xfId="0" applyFont="1" applyFill="1" applyBorder="1" applyAlignment="1">
      <alignment horizontal="left" wrapText="1"/>
    </xf>
    <xf numFmtId="166" fontId="7" fillId="2" borderId="4" xfId="0" applyNumberFormat="1" applyFont="1" applyFill="1" applyBorder="1" applyAlignment="1">
      <alignment horizontal="left" vertical="center" wrapText="1"/>
    </xf>
    <xf numFmtId="166" fontId="34" fillId="2" borderId="4" xfId="0" applyNumberFormat="1" applyFont="1" applyFill="1" applyBorder="1" applyAlignment="1">
      <alignment horizontal="left" vertical="center" wrapText="1"/>
    </xf>
    <xf numFmtId="0" fontId="34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/>
    </xf>
    <xf numFmtId="0" fontId="32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/>
    </xf>
    <xf numFmtId="166" fontId="7" fillId="2" borderId="4" xfId="0" applyNumberFormat="1" applyFont="1" applyFill="1" applyBorder="1" applyAlignment="1">
      <alignment horizontal="left" vertical="center"/>
    </xf>
    <xf numFmtId="164" fontId="36" fillId="2" borderId="4" xfId="0" applyNumberFormat="1" applyFont="1" applyFill="1" applyBorder="1" applyAlignment="1">
      <alignment horizontal="left" wrapText="1"/>
    </xf>
    <xf numFmtId="0" fontId="21" fillId="0" borderId="6" xfId="0" applyFont="1" applyBorder="1" applyAlignment="1">
      <alignment wrapText="1"/>
    </xf>
    <xf numFmtId="164" fontId="7" fillId="2" borderId="6" xfId="0" applyNumberFormat="1" applyFont="1" applyFill="1" applyBorder="1"/>
    <xf numFmtId="0" fontId="38" fillId="0" borderId="8" xfId="0" applyFont="1" applyBorder="1"/>
    <xf numFmtId="164" fontId="4" fillId="2" borderId="9" xfId="0" applyNumberFormat="1" applyFont="1" applyFill="1" applyBorder="1"/>
    <xf numFmtId="0" fontId="17" fillId="2" borderId="7" xfId="0" applyFont="1" applyFill="1" applyBorder="1"/>
    <xf numFmtId="0" fontId="17" fillId="2" borderId="0" xfId="0" applyFont="1" applyFill="1" applyBorder="1"/>
    <xf numFmtId="44" fontId="17" fillId="2" borderId="0" xfId="0" applyNumberFormat="1" applyFont="1" applyFill="1" applyBorder="1"/>
    <xf numFmtId="164" fontId="17" fillId="2" borderId="0" xfId="0" applyNumberFormat="1" applyFont="1" applyFill="1" applyBorder="1"/>
    <xf numFmtId="0" fontId="21" fillId="0" borderId="6" xfId="0" applyFont="1" applyBorder="1"/>
    <xf numFmtId="0" fontId="8" fillId="2" borderId="10" xfId="0" applyFont="1" applyFill="1" applyBorder="1"/>
    <xf numFmtId="165" fontId="8" fillId="2" borderId="11" xfId="0" applyNumberFormat="1" applyFont="1" applyFill="1" applyBorder="1"/>
    <xf numFmtId="0" fontId="21" fillId="0" borderId="12" xfId="0" applyFont="1" applyBorder="1"/>
    <xf numFmtId="49" fontId="28" fillId="2" borderId="11" xfId="0" applyNumberFormat="1" applyFont="1" applyFill="1" applyBorder="1" applyAlignment="1">
      <alignment horizontal="right"/>
    </xf>
    <xf numFmtId="165" fontId="28" fillId="2" borderId="11" xfId="0" applyNumberFormat="1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3" fontId="28" fillId="2" borderId="11" xfId="0" applyNumberFormat="1" applyFont="1" applyFill="1" applyBorder="1" applyAlignment="1">
      <alignment horizontal="right"/>
    </xf>
    <xf numFmtId="167" fontId="28" fillId="2" borderId="13" xfId="0" applyNumberFormat="1" applyFont="1" applyFill="1" applyBorder="1" applyAlignment="1">
      <alignment horizontal="right"/>
    </xf>
    <xf numFmtId="0" fontId="4" fillId="0" borderId="4" xfId="0" applyFont="1" applyBorder="1"/>
    <xf numFmtId="0" fontId="7" fillId="0" borderId="4" xfId="0" applyFont="1" applyBorder="1"/>
    <xf numFmtId="17" fontId="7" fillId="0" borderId="4" xfId="0" applyNumberFormat="1" applyFont="1" applyBorder="1" applyAlignment="1">
      <alignment horizontal="left"/>
    </xf>
    <xf numFmtId="39" fontId="7" fillId="0" borderId="4" xfId="0" applyNumberFormat="1" applyFont="1" applyBorder="1"/>
    <xf numFmtId="0" fontId="4" fillId="0" borderId="4" xfId="0" applyFont="1" applyBorder="1" applyAlignment="1">
      <alignment horizontal="center"/>
    </xf>
    <xf numFmtId="39" fontId="4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39" fontId="7" fillId="2" borderId="4" xfId="0" applyNumberFormat="1" applyFont="1" applyFill="1" applyBorder="1"/>
    <xf numFmtId="0" fontId="7" fillId="2" borderId="4" xfId="0" applyFont="1" applyFill="1" applyBorder="1"/>
    <xf numFmtId="169" fontId="7" fillId="2" borderId="4" xfId="0" applyNumberFormat="1" applyFont="1" applyFill="1" applyBorder="1"/>
    <xf numFmtId="0" fontId="7" fillId="0" borderId="4" xfId="0" applyFont="1" applyBorder="1" applyAlignment="1">
      <alignment wrapText="1"/>
    </xf>
    <xf numFmtId="164" fontId="21" fillId="0" borderId="4" xfId="0" applyNumberFormat="1" applyFont="1" applyBorder="1"/>
    <xf numFmtId="4" fontId="0" fillId="0" borderId="0" xfId="0" applyNumberFormat="1"/>
    <xf numFmtId="0" fontId="7" fillId="0" borderId="4" xfId="0" quotePrefix="1" applyFont="1" applyBorder="1" applyAlignment="1">
      <alignment horizontal="center"/>
    </xf>
    <xf numFmtId="44" fontId="21" fillId="2" borderId="4" xfId="1" applyFont="1" applyFill="1" applyBorder="1"/>
    <xf numFmtId="0" fontId="7" fillId="5" borderId="4" xfId="0" applyFont="1" applyFill="1" applyBorder="1" applyAlignment="1">
      <alignment horizontal="center"/>
    </xf>
    <xf numFmtId="0" fontId="7" fillId="5" borderId="4" xfId="0" quotePrefix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  <xf numFmtId="0" fontId="7" fillId="5" borderId="4" xfId="0" applyFont="1" applyFill="1" applyBorder="1"/>
    <xf numFmtId="39" fontId="7" fillId="5" borderId="4" xfId="0" applyNumberFormat="1" applyFont="1" applyFill="1" applyBorder="1"/>
    <xf numFmtId="169" fontId="7" fillId="5" borderId="4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49" fontId="4" fillId="0" borderId="0" xfId="0" applyNumberFormat="1" applyFont="1"/>
    <xf numFmtId="39" fontId="0" fillId="0" borderId="0" xfId="0" applyNumberFormat="1"/>
    <xf numFmtId="169" fontId="0" fillId="0" borderId="0" xfId="0" applyNumberFormat="1"/>
    <xf numFmtId="4" fontId="9" fillId="0" borderId="0" xfId="0" applyNumberFormat="1" applyFont="1" applyBorder="1"/>
    <xf numFmtId="4" fontId="2" fillId="2" borderId="0" xfId="0" applyNumberFormat="1" applyFont="1" applyFill="1" applyBorder="1"/>
    <xf numFmtId="4" fontId="39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</cellXfs>
  <cellStyles count="4">
    <cellStyle name="Moneda" xfId="1" builtinId="4"/>
    <cellStyle name="Moneda 2" xfId="2" xr:uid="{F1D9440F-6FD1-4CBD-98BD-86BC36CCBD33}"/>
    <cellStyle name="Normal" xfId="0" builtinId="0"/>
    <cellStyle name="Normal 2" xfId="3" xr:uid="{DE8847C7-0204-4AE7-8539-42BC5745C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ern&#225;ndez/Desktop/PRESUPUE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O 2022"/>
      <sheetName val="SALARIOS 2022"/>
      <sheetName val="Hoja17"/>
      <sheetName val="Hoja3"/>
      <sheetName val="Hoja4"/>
      <sheetName val="Hoja5"/>
      <sheetName val="Hoja6"/>
      <sheetName val="Hoja7"/>
      <sheetName val="Hoja8"/>
      <sheetName val="egresos"/>
      <sheetName val="Hoja16"/>
      <sheetName val="Hoja1"/>
      <sheetName val="Hoja2"/>
      <sheetName val="Hoja9"/>
      <sheetName val="Hoja12"/>
      <sheetName val="Hoja13"/>
      <sheetName val="RESUMEN EGRESOS 23"/>
      <sheetName val="Hoja10"/>
      <sheetName val="Hoja15"/>
      <sheetName val="Hoja11"/>
      <sheetName val="SALARIOS 2023"/>
      <sheetName val="SALARIOS 2023 INV"/>
      <sheetName val="Hoja14"/>
      <sheetName val="Hoja18"/>
      <sheetName val="Hoja19"/>
      <sheetName val="Hoja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C84">
            <v>0</v>
          </cell>
          <cell r="D84"/>
          <cell r="E84"/>
          <cell r="F84"/>
          <cell r="G84"/>
          <cell r="H84">
            <v>1</v>
          </cell>
          <cell r="I84"/>
          <cell r="J84"/>
          <cell r="K84"/>
          <cell r="L84"/>
          <cell r="M84" t="str">
            <v>Servicios no personales</v>
          </cell>
          <cell r="N84"/>
        </row>
        <row r="85">
          <cell r="C85"/>
          <cell r="D85"/>
          <cell r="E85"/>
          <cell r="F85" t="str">
            <v>010401</v>
          </cell>
          <cell r="G85">
            <v>920</v>
          </cell>
          <cell r="H85">
            <v>199</v>
          </cell>
          <cell r="I85">
            <v>31</v>
          </cell>
          <cell r="J85">
            <v>151</v>
          </cell>
          <cell r="K85">
            <v>0</v>
          </cell>
          <cell r="L85">
            <v>1</v>
          </cell>
          <cell r="M85" t="str">
            <v>Otros servicios no personales</v>
          </cell>
          <cell r="N85">
            <v>2000</v>
          </cell>
        </row>
        <row r="86">
          <cell r="C86"/>
          <cell r="D86"/>
          <cell r="E86"/>
          <cell r="F86"/>
          <cell r="G86"/>
          <cell r="H86">
            <v>2</v>
          </cell>
          <cell r="I86"/>
          <cell r="J86"/>
          <cell r="K86"/>
          <cell r="L86"/>
          <cell r="M86" t="str">
            <v>Materiales y suministros</v>
          </cell>
          <cell r="N86"/>
        </row>
        <row r="87">
          <cell r="C87"/>
          <cell r="D87"/>
          <cell r="E87"/>
          <cell r="F87" t="str">
            <v>010401</v>
          </cell>
          <cell r="G87">
            <v>920</v>
          </cell>
          <cell r="H87">
            <v>241</v>
          </cell>
          <cell r="I87">
            <v>31</v>
          </cell>
          <cell r="J87">
            <v>151</v>
          </cell>
          <cell r="K87">
            <v>0</v>
          </cell>
          <cell r="L87">
            <v>1</v>
          </cell>
          <cell r="M87" t="str">
            <v>Papel de Escritorio</v>
          </cell>
          <cell r="N87">
            <v>5000</v>
          </cell>
        </row>
        <row r="88"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C90"/>
          <cell r="D90"/>
          <cell r="E90"/>
          <cell r="F90" t="str">
            <v>010401</v>
          </cell>
          <cell r="G90">
            <v>920</v>
          </cell>
          <cell r="H90">
            <v>243</v>
          </cell>
          <cell r="I90">
            <v>31</v>
          </cell>
          <cell r="J90">
            <v>151</v>
          </cell>
          <cell r="K90">
            <v>0</v>
          </cell>
          <cell r="L90">
            <v>1</v>
          </cell>
          <cell r="M90" t="str">
            <v>Productos de Papel o Cartón</v>
          </cell>
          <cell r="N90">
            <v>5000</v>
          </cell>
        </row>
        <row r="91">
          <cell r="C91"/>
          <cell r="D91"/>
          <cell r="E91"/>
          <cell r="F91" t="str">
            <v>010401</v>
          </cell>
          <cell r="G91">
            <v>920</v>
          </cell>
          <cell r="H91">
            <v>244</v>
          </cell>
          <cell r="I91">
            <v>31</v>
          </cell>
          <cell r="J91">
            <v>151</v>
          </cell>
          <cell r="K91">
            <v>0</v>
          </cell>
          <cell r="L91">
            <v>1</v>
          </cell>
          <cell r="M91" t="str">
            <v>Productos de Artes Gráficas</v>
          </cell>
          <cell r="N91">
            <v>5000</v>
          </cell>
        </row>
        <row r="92">
          <cell r="C92"/>
          <cell r="D92"/>
          <cell r="E92"/>
          <cell r="F92" t="str">
            <v>010401</v>
          </cell>
          <cell r="G92">
            <v>920</v>
          </cell>
          <cell r="H92">
            <v>267</v>
          </cell>
          <cell r="I92">
            <v>31</v>
          </cell>
          <cell r="J92">
            <v>151</v>
          </cell>
          <cell r="K92">
            <v>0</v>
          </cell>
          <cell r="L92">
            <v>1</v>
          </cell>
          <cell r="M92" t="str">
            <v>Tintes, Pinturas y Colorantes</v>
          </cell>
          <cell r="N92">
            <v>5000</v>
          </cell>
        </row>
        <row r="93">
          <cell r="C93"/>
          <cell r="D93"/>
          <cell r="E93"/>
          <cell r="F93" t="str">
            <v>010401</v>
          </cell>
          <cell r="G93">
            <v>920</v>
          </cell>
          <cell r="H93">
            <v>268</v>
          </cell>
          <cell r="I93">
            <v>31</v>
          </cell>
          <cell r="J93">
            <v>151</v>
          </cell>
          <cell r="K93">
            <v>0</v>
          </cell>
          <cell r="L93">
            <v>1</v>
          </cell>
          <cell r="M93" t="str">
            <v>Productos Plásticos, Nylon, Vinil y PVC.</v>
          </cell>
          <cell r="N93">
            <v>5000</v>
          </cell>
        </row>
        <row r="94">
          <cell r="C94"/>
          <cell r="D94"/>
          <cell r="E94"/>
          <cell r="F94" t="str">
            <v>010401</v>
          </cell>
          <cell r="G94">
            <v>920</v>
          </cell>
          <cell r="H94">
            <v>291</v>
          </cell>
          <cell r="I94">
            <v>31</v>
          </cell>
          <cell r="J94">
            <v>151</v>
          </cell>
          <cell r="K94">
            <v>0</v>
          </cell>
          <cell r="L94">
            <v>1</v>
          </cell>
          <cell r="M94" t="str">
            <v>Útiles de Oficina</v>
          </cell>
          <cell r="N94">
            <v>5000</v>
          </cell>
        </row>
        <row r="95">
          <cell r="C95"/>
          <cell r="D95"/>
          <cell r="E95"/>
          <cell r="F95" t="str">
            <v>010401</v>
          </cell>
          <cell r="G95">
            <v>920</v>
          </cell>
          <cell r="H95">
            <v>298</v>
          </cell>
          <cell r="I95">
            <v>31</v>
          </cell>
          <cell r="J95">
            <v>151</v>
          </cell>
          <cell r="K95">
            <v>0</v>
          </cell>
          <cell r="L95">
            <v>1</v>
          </cell>
          <cell r="M95" t="str">
            <v>Accesorios y repuestos en general</v>
          </cell>
          <cell r="N95">
            <v>2000</v>
          </cell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 t="str">
            <v>TOTAL ACTIVIDAD 03</v>
          </cell>
          <cell r="N96"/>
        </row>
        <row r="97">
          <cell r="C97"/>
          <cell r="D97">
            <v>4</v>
          </cell>
          <cell r="E97"/>
          <cell r="F97"/>
          <cell r="G97"/>
          <cell r="H97"/>
          <cell r="I97"/>
          <cell r="J97"/>
          <cell r="K97"/>
          <cell r="L97"/>
          <cell r="M97" t="str">
            <v>Unidad de Auditoría Interna</v>
          </cell>
          <cell r="N97"/>
        </row>
        <row r="98">
          <cell r="C98"/>
          <cell r="D98"/>
          <cell r="E98">
            <v>0</v>
          </cell>
          <cell r="F98"/>
          <cell r="G98"/>
          <cell r="H98"/>
          <cell r="I98"/>
          <cell r="J98"/>
          <cell r="K98"/>
          <cell r="L98"/>
          <cell r="M98" t="str">
            <v>Sin Obra</v>
          </cell>
          <cell r="N98"/>
        </row>
        <row r="99">
          <cell r="C99"/>
          <cell r="D99"/>
          <cell r="E99"/>
          <cell r="F99" t="str">
            <v>010203</v>
          </cell>
          <cell r="G99">
            <v>920</v>
          </cell>
          <cell r="H99">
            <v>11</v>
          </cell>
          <cell r="I99">
            <v>31</v>
          </cell>
          <cell r="J99">
            <v>151</v>
          </cell>
          <cell r="K99">
            <v>0</v>
          </cell>
          <cell r="L99">
            <v>1</v>
          </cell>
          <cell r="M99" t="str">
            <v>Personal Permanente</v>
          </cell>
          <cell r="N99">
            <v>48000</v>
          </cell>
        </row>
        <row r="100">
          <cell r="C100"/>
          <cell r="D100"/>
          <cell r="E100"/>
          <cell r="F100" t="str">
            <v>010203</v>
          </cell>
          <cell r="G100">
            <v>920</v>
          </cell>
          <cell r="H100">
            <v>15</v>
          </cell>
          <cell r="I100">
            <v>31</v>
          </cell>
          <cell r="J100">
            <v>151</v>
          </cell>
          <cell r="K100">
            <v>0</v>
          </cell>
          <cell r="L100">
            <v>1</v>
          </cell>
          <cell r="M100" t="str">
            <v>Complementos Específicos al Personal Permanente</v>
          </cell>
          <cell r="N100">
            <v>3000</v>
          </cell>
        </row>
        <row r="101">
          <cell r="C101"/>
          <cell r="D101"/>
          <cell r="E101"/>
          <cell r="F101" t="str">
            <v>010203</v>
          </cell>
          <cell r="G101">
            <v>920</v>
          </cell>
          <cell r="H101">
            <v>71</v>
          </cell>
          <cell r="I101">
            <v>31</v>
          </cell>
          <cell r="J101">
            <v>151</v>
          </cell>
          <cell r="K101">
            <v>0</v>
          </cell>
          <cell r="L101">
            <v>1</v>
          </cell>
          <cell r="M101" t="str">
            <v>Aguinaldo</v>
          </cell>
          <cell r="N101">
            <v>2000</v>
          </cell>
        </row>
        <row r="102">
          <cell r="C102"/>
          <cell r="D102"/>
          <cell r="E102"/>
          <cell r="F102" t="str">
            <v>010203</v>
          </cell>
          <cell r="G102">
            <v>920</v>
          </cell>
          <cell r="H102">
            <v>71</v>
          </cell>
          <cell r="I102">
            <v>22</v>
          </cell>
          <cell r="J102">
            <v>101</v>
          </cell>
          <cell r="K102">
            <v>0</v>
          </cell>
          <cell r="L102">
            <v>1</v>
          </cell>
          <cell r="M102" t="str">
            <v>Aguinaldo</v>
          </cell>
          <cell r="N102">
            <v>2000</v>
          </cell>
        </row>
        <row r="103">
          <cell r="C103"/>
          <cell r="D103"/>
          <cell r="E103"/>
          <cell r="F103" t="str">
            <v>010203</v>
          </cell>
          <cell r="G103">
            <v>920</v>
          </cell>
          <cell r="H103">
            <v>72</v>
          </cell>
          <cell r="I103">
            <v>21</v>
          </cell>
          <cell r="J103">
            <v>101</v>
          </cell>
          <cell r="K103">
            <v>0</v>
          </cell>
          <cell r="L103">
            <v>1</v>
          </cell>
          <cell r="M103" t="str">
            <v>Bonificación Anual (Bono 14)</v>
          </cell>
          <cell r="N103">
            <v>4000</v>
          </cell>
        </row>
        <row r="104">
          <cell r="C104"/>
          <cell r="D104"/>
          <cell r="E104"/>
          <cell r="F104" t="str">
            <v>010203</v>
          </cell>
          <cell r="G104">
            <v>920</v>
          </cell>
          <cell r="H104">
            <v>73</v>
          </cell>
          <cell r="I104">
            <v>31</v>
          </cell>
          <cell r="J104">
            <v>151</v>
          </cell>
          <cell r="K104">
            <v>0</v>
          </cell>
          <cell r="L104">
            <v>1</v>
          </cell>
          <cell r="M104" t="str">
            <v>Bono Vacacional</v>
          </cell>
          <cell r="N104">
            <v>250</v>
          </cell>
        </row>
        <row r="105">
          <cell r="C105"/>
          <cell r="D105"/>
          <cell r="E105"/>
          <cell r="F105" t="str">
            <v>010203</v>
          </cell>
          <cell r="G105">
            <v>920</v>
          </cell>
          <cell r="H105">
            <v>79</v>
          </cell>
          <cell r="I105">
            <v>31</v>
          </cell>
          <cell r="J105">
            <v>151</v>
          </cell>
          <cell r="K105">
            <v>0</v>
          </cell>
          <cell r="L105">
            <v>1</v>
          </cell>
          <cell r="M105" t="str">
            <v>Otras Prestaciones</v>
          </cell>
          <cell r="N105">
            <v>3150</v>
          </cell>
        </row>
        <row r="106"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C107"/>
          <cell r="D107"/>
          <cell r="E107"/>
          <cell r="F107"/>
          <cell r="G107"/>
          <cell r="H107">
            <v>1</v>
          </cell>
          <cell r="I107"/>
          <cell r="J107"/>
          <cell r="K107"/>
          <cell r="L107"/>
          <cell r="M107" t="str">
            <v>Servicios no personales</v>
          </cell>
          <cell r="N107"/>
        </row>
        <row r="108">
          <cell r="C108"/>
          <cell r="D108"/>
          <cell r="E108"/>
          <cell r="F108" t="str">
            <v>010203</v>
          </cell>
          <cell r="G108">
            <v>920</v>
          </cell>
          <cell r="H108">
            <v>122</v>
          </cell>
          <cell r="I108">
            <v>21</v>
          </cell>
          <cell r="J108">
            <v>101</v>
          </cell>
          <cell r="K108">
            <v>0</v>
          </cell>
          <cell r="L108">
            <v>1</v>
          </cell>
          <cell r="M108" t="str">
            <v>Impresión, Encuadernación y Reproducción</v>
          </cell>
          <cell r="N108">
            <v>5000</v>
          </cell>
        </row>
        <row r="109">
          <cell r="C109"/>
          <cell r="D109"/>
          <cell r="E109"/>
          <cell r="F109" t="str">
            <v>010203</v>
          </cell>
          <cell r="G109">
            <v>920</v>
          </cell>
          <cell r="H109">
            <v>184</v>
          </cell>
          <cell r="I109">
            <v>21</v>
          </cell>
          <cell r="J109">
            <v>101</v>
          </cell>
          <cell r="K109">
            <v>0</v>
          </cell>
          <cell r="L109">
            <v>1</v>
          </cell>
          <cell r="M109" t="str">
            <v>Servicios economicos , contables y de auditoria</v>
          </cell>
          <cell r="N109">
            <v>72000</v>
          </cell>
        </row>
        <row r="110">
          <cell r="C110"/>
          <cell r="D110"/>
          <cell r="E110"/>
          <cell r="F110" t="str">
            <v>010203</v>
          </cell>
          <cell r="G110">
            <v>920</v>
          </cell>
          <cell r="H110">
            <v>199</v>
          </cell>
          <cell r="I110">
            <v>21</v>
          </cell>
          <cell r="J110">
            <v>101</v>
          </cell>
          <cell r="K110">
            <v>0</v>
          </cell>
          <cell r="L110">
            <v>1</v>
          </cell>
          <cell r="M110" t="str">
            <v>Otros Servicios No Personales</v>
          </cell>
          <cell r="N110">
            <v>5000</v>
          </cell>
        </row>
        <row r="111">
          <cell r="C111"/>
          <cell r="D111"/>
          <cell r="E111"/>
          <cell r="F111"/>
          <cell r="G111"/>
          <cell r="H111">
            <v>2</v>
          </cell>
          <cell r="I111"/>
          <cell r="J111"/>
          <cell r="K111"/>
          <cell r="L111"/>
          <cell r="M111" t="str">
            <v>Materiales y suministros</v>
          </cell>
          <cell r="N111"/>
        </row>
        <row r="112">
          <cell r="C112"/>
          <cell r="D112"/>
          <cell r="E112"/>
          <cell r="F112" t="str">
            <v>010203</v>
          </cell>
          <cell r="G112">
            <v>920</v>
          </cell>
          <cell r="H112">
            <v>243</v>
          </cell>
          <cell r="I112">
            <v>31</v>
          </cell>
          <cell r="J112">
            <v>151</v>
          </cell>
          <cell r="K112">
            <v>0</v>
          </cell>
          <cell r="L112">
            <v>1</v>
          </cell>
          <cell r="M112" t="str">
            <v>Productos de Papel o Cartón</v>
          </cell>
          <cell r="N112">
            <v>10000</v>
          </cell>
        </row>
        <row r="113">
          <cell r="C113"/>
          <cell r="D113"/>
          <cell r="E113"/>
          <cell r="F113" t="str">
            <v>010203</v>
          </cell>
          <cell r="G113">
            <v>920</v>
          </cell>
          <cell r="H113">
            <v>267</v>
          </cell>
          <cell r="I113">
            <v>31</v>
          </cell>
          <cell r="J113">
            <v>151</v>
          </cell>
          <cell r="K113">
            <v>0</v>
          </cell>
          <cell r="L113">
            <v>1</v>
          </cell>
          <cell r="M113" t="str">
            <v>Tintes, Pinturas y Colorantes</v>
          </cell>
          <cell r="N113">
            <v>5000</v>
          </cell>
        </row>
        <row r="114">
          <cell r="C114"/>
          <cell r="D114"/>
          <cell r="E114"/>
          <cell r="F114" t="str">
            <v>010203</v>
          </cell>
          <cell r="G114">
            <v>920</v>
          </cell>
          <cell r="H114">
            <v>291</v>
          </cell>
          <cell r="I114">
            <v>31</v>
          </cell>
          <cell r="J114">
            <v>151</v>
          </cell>
          <cell r="K114">
            <v>0</v>
          </cell>
          <cell r="L114">
            <v>1</v>
          </cell>
          <cell r="M114" t="str">
            <v>Útiles de Oficina</v>
          </cell>
          <cell r="N114">
            <v>5000</v>
          </cell>
        </row>
        <row r="115">
          <cell r="C115"/>
          <cell r="D115"/>
          <cell r="E115"/>
          <cell r="F115" t="str">
            <v>010203</v>
          </cell>
          <cell r="G115">
            <v>920</v>
          </cell>
          <cell r="H115">
            <v>298</v>
          </cell>
          <cell r="I115">
            <v>31</v>
          </cell>
          <cell r="J115">
            <v>151</v>
          </cell>
          <cell r="K115">
            <v>0</v>
          </cell>
          <cell r="L115">
            <v>1</v>
          </cell>
          <cell r="M115" t="str">
            <v xml:space="preserve">Otros materiales </v>
          </cell>
          <cell r="N115">
            <v>5000</v>
          </cell>
        </row>
        <row r="116"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 t="str">
            <v xml:space="preserve">TOTAL ACTIVIDAD 04 </v>
          </cell>
          <cell r="N116"/>
        </row>
        <row r="117">
          <cell r="C117"/>
          <cell r="D117">
            <v>5</v>
          </cell>
          <cell r="E117"/>
          <cell r="F117"/>
          <cell r="G117"/>
          <cell r="H117"/>
          <cell r="I117"/>
          <cell r="J117"/>
          <cell r="K117"/>
          <cell r="L117"/>
          <cell r="M117" t="str">
            <v xml:space="preserve">Secretaría Municipal </v>
          </cell>
          <cell r="N117"/>
        </row>
        <row r="118">
          <cell r="C118"/>
          <cell r="D118"/>
          <cell r="E118">
            <v>0</v>
          </cell>
          <cell r="F118"/>
          <cell r="G118"/>
          <cell r="H118"/>
          <cell r="I118"/>
          <cell r="J118"/>
          <cell r="K118"/>
          <cell r="L118"/>
          <cell r="M118" t="str">
            <v>Sin Obra</v>
          </cell>
          <cell r="N118"/>
        </row>
        <row r="119">
          <cell r="C119"/>
          <cell r="D119"/>
          <cell r="E119"/>
          <cell r="F119" t="str">
            <v>010203</v>
          </cell>
          <cell r="G119">
            <v>920</v>
          </cell>
          <cell r="H119">
            <v>11</v>
          </cell>
          <cell r="I119">
            <v>31</v>
          </cell>
          <cell r="J119">
            <v>151</v>
          </cell>
          <cell r="K119">
            <v>0</v>
          </cell>
          <cell r="L119">
            <v>1</v>
          </cell>
          <cell r="M119" t="str">
            <v>Personal permanente</v>
          </cell>
          <cell r="N119">
            <v>370440</v>
          </cell>
        </row>
        <row r="120">
          <cell r="C120"/>
          <cell r="D120"/>
          <cell r="E120"/>
          <cell r="F120" t="str">
            <v>010102</v>
          </cell>
          <cell r="G120">
            <v>920</v>
          </cell>
          <cell r="H120">
            <v>15</v>
          </cell>
          <cell r="I120">
            <v>31</v>
          </cell>
          <cell r="J120">
            <v>151</v>
          </cell>
          <cell r="K120">
            <v>0</v>
          </cell>
          <cell r="L120">
            <v>1</v>
          </cell>
          <cell r="M120" t="str">
            <v>Complementos Específicos al Personal Permanente</v>
          </cell>
          <cell r="N120">
            <v>24000</v>
          </cell>
        </row>
        <row r="121">
          <cell r="C121"/>
          <cell r="D121"/>
          <cell r="E121"/>
          <cell r="F121" t="str">
            <v>010102</v>
          </cell>
          <cell r="G121">
            <v>920</v>
          </cell>
          <cell r="H121">
            <v>71</v>
          </cell>
          <cell r="I121">
            <v>31</v>
          </cell>
          <cell r="J121">
            <v>151</v>
          </cell>
          <cell r="K121">
            <v>0</v>
          </cell>
          <cell r="L121">
            <v>1</v>
          </cell>
          <cell r="M121" t="str">
            <v>Aguinaldo</v>
          </cell>
          <cell r="N121">
            <v>15435</v>
          </cell>
        </row>
        <row r="122">
          <cell r="C122"/>
          <cell r="D122"/>
          <cell r="E122"/>
          <cell r="F122" t="str">
            <v>010102</v>
          </cell>
          <cell r="G122">
            <v>920</v>
          </cell>
          <cell r="H122">
            <v>71</v>
          </cell>
          <cell r="I122">
            <v>22</v>
          </cell>
          <cell r="J122">
            <v>101</v>
          </cell>
          <cell r="K122">
            <v>0</v>
          </cell>
          <cell r="L122">
            <v>1</v>
          </cell>
          <cell r="M122" t="str">
            <v>Aguinaldo</v>
          </cell>
          <cell r="N122">
            <v>15435</v>
          </cell>
        </row>
        <row r="123">
          <cell r="C123"/>
          <cell r="D123"/>
          <cell r="E123"/>
          <cell r="F123" t="str">
            <v>010102</v>
          </cell>
          <cell r="G123">
            <v>920</v>
          </cell>
          <cell r="H123">
            <v>72</v>
          </cell>
          <cell r="I123">
            <v>21</v>
          </cell>
          <cell r="J123">
            <v>101</v>
          </cell>
          <cell r="K123">
            <v>0</v>
          </cell>
          <cell r="L123">
            <v>1</v>
          </cell>
          <cell r="M123" t="str">
            <v>Bonificación Anual (Bono 14)</v>
          </cell>
          <cell r="N123">
            <v>30870</v>
          </cell>
        </row>
        <row r="124">
          <cell r="C124"/>
          <cell r="D124"/>
          <cell r="E124"/>
          <cell r="F124" t="str">
            <v>010102</v>
          </cell>
          <cell r="G124">
            <v>920</v>
          </cell>
          <cell r="H124">
            <v>73</v>
          </cell>
          <cell r="I124">
            <v>31</v>
          </cell>
          <cell r="J124">
            <v>151</v>
          </cell>
          <cell r="K124">
            <v>0</v>
          </cell>
          <cell r="L124">
            <v>1</v>
          </cell>
          <cell r="M124" t="str">
            <v>Bono Vacacional</v>
          </cell>
          <cell r="N124">
            <v>2000</v>
          </cell>
        </row>
        <row r="125">
          <cell r="C125"/>
          <cell r="D125"/>
          <cell r="E125"/>
          <cell r="F125" t="str">
            <v>010102</v>
          </cell>
          <cell r="G125">
            <v>920</v>
          </cell>
          <cell r="H125">
            <v>79</v>
          </cell>
          <cell r="I125">
            <v>31</v>
          </cell>
          <cell r="J125">
            <v>151</v>
          </cell>
          <cell r="K125">
            <v>0</v>
          </cell>
          <cell r="L125">
            <v>1</v>
          </cell>
          <cell r="M125" t="str">
            <v>Otras Prestaciones</v>
          </cell>
          <cell r="N125">
            <v>25200</v>
          </cell>
        </row>
        <row r="126">
          <cell r="C126"/>
          <cell r="D126"/>
          <cell r="E126"/>
          <cell r="F126"/>
          <cell r="G126"/>
          <cell r="H126">
            <v>1</v>
          </cell>
          <cell r="I126"/>
          <cell r="J126"/>
          <cell r="K126"/>
          <cell r="L126"/>
          <cell r="M126" t="str">
            <v>Servicios No personales</v>
          </cell>
          <cell r="N126"/>
        </row>
        <row r="127">
          <cell r="C127"/>
          <cell r="D127"/>
          <cell r="E127"/>
          <cell r="F127" t="str">
            <v>010102</v>
          </cell>
          <cell r="G127">
            <v>920</v>
          </cell>
          <cell r="H127">
            <v>113</v>
          </cell>
          <cell r="I127">
            <v>31</v>
          </cell>
          <cell r="J127">
            <v>151</v>
          </cell>
          <cell r="K127">
            <v>0</v>
          </cell>
          <cell r="L127">
            <v>1</v>
          </cell>
          <cell r="M127" t="str">
            <v>Telefonia</v>
          </cell>
          <cell r="N127">
            <v>25000</v>
          </cell>
        </row>
        <row r="128">
          <cell r="C128"/>
          <cell r="D128"/>
          <cell r="E128"/>
          <cell r="F128" t="str">
            <v>010102</v>
          </cell>
          <cell r="G128">
            <v>920</v>
          </cell>
          <cell r="H128">
            <v>122</v>
          </cell>
          <cell r="I128">
            <v>31</v>
          </cell>
          <cell r="J128">
            <v>151</v>
          </cell>
          <cell r="K128">
            <v>0</v>
          </cell>
          <cell r="L128">
            <v>1</v>
          </cell>
          <cell r="M128" t="str">
            <v>Impresión, Encuadernación y Reproducción</v>
          </cell>
          <cell r="N128">
            <v>3000</v>
          </cell>
        </row>
        <row r="129">
          <cell r="C129"/>
          <cell r="D129"/>
          <cell r="E129"/>
          <cell r="F129" t="str">
            <v>010102</v>
          </cell>
          <cell r="G129">
            <v>920</v>
          </cell>
          <cell r="H129">
            <v>183</v>
          </cell>
          <cell r="I129">
            <v>31</v>
          </cell>
          <cell r="J129">
            <v>151</v>
          </cell>
          <cell r="K129">
            <v>0</v>
          </cell>
          <cell r="L129">
            <v>1</v>
          </cell>
          <cell r="M129" t="str">
            <v>Servicios Juridicos</v>
          </cell>
          <cell r="N129">
            <v>100000</v>
          </cell>
        </row>
        <row r="130">
          <cell r="C130"/>
          <cell r="D130"/>
          <cell r="E130"/>
          <cell r="F130" t="str">
            <v>010102</v>
          </cell>
          <cell r="G130">
            <v>920</v>
          </cell>
          <cell r="H130">
            <v>199</v>
          </cell>
          <cell r="I130">
            <v>31</v>
          </cell>
          <cell r="J130">
            <v>151</v>
          </cell>
          <cell r="K130">
            <v>0</v>
          </cell>
          <cell r="L130">
            <v>1</v>
          </cell>
          <cell r="M130" t="str">
            <v>Otros Servicios No Personales</v>
          </cell>
          <cell r="N130">
            <v>10000</v>
          </cell>
        </row>
        <row r="131">
          <cell r="C131"/>
          <cell r="D131"/>
          <cell r="E131"/>
          <cell r="F131"/>
          <cell r="G131"/>
          <cell r="H131">
            <v>2</v>
          </cell>
          <cell r="I131"/>
          <cell r="J131"/>
          <cell r="K131"/>
          <cell r="L131"/>
          <cell r="M131" t="str">
            <v>Materiales y suministros</v>
          </cell>
          <cell r="N131"/>
        </row>
        <row r="132">
          <cell r="C132"/>
          <cell r="D132"/>
          <cell r="E132"/>
          <cell r="F132" t="str">
            <v>010102</v>
          </cell>
          <cell r="G132">
            <v>920</v>
          </cell>
          <cell r="H132">
            <v>211</v>
          </cell>
          <cell r="I132">
            <v>31</v>
          </cell>
          <cell r="J132">
            <v>151</v>
          </cell>
          <cell r="K132">
            <v>0</v>
          </cell>
          <cell r="L132">
            <v>1</v>
          </cell>
          <cell r="M132" t="str">
            <v>Alimento para personas</v>
          </cell>
          <cell r="N132">
            <v>10000</v>
          </cell>
        </row>
        <row r="133">
          <cell r="C133"/>
          <cell r="D133"/>
          <cell r="E133"/>
          <cell r="F133" t="str">
            <v>010102</v>
          </cell>
          <cell r="G133">
            <v>920</v>
          </cell>
          <cell r="H133">
            <v>241</v>
          </cell>
          <cell r="I133">
            <v>31</v>
          </cell>
          <cell r="J133">
            <v>151</v>
          </cell>
          <cell r="K133">
            <v>0</v>
          </cell>
          <cell r="L133">
            <v>1</v>
          </cell>
          <cell r="M133" t="str">
            <v>Papel de Escritorio</v>
          </cell>
          <cell r="N133">
            <v>10000</v>
          </cell>
        </row>
        <row r="134">
          <cell r="C134"/>
          <cell r="D134"/>
          <cell r="E134"/>
          <cell r="F134" t="str">
            <v>010102</v>
          </cell>
          <cell r="G134">
            <v>920</v>
          </cell>
          <cell r="H134">
            <v>243</v>
          </cell>
          <cell r="I134">
            <v>31</v>
          </cell>
          <cell r="J134">
            <v>151</v>
          </cell>
          <cell r="K134">
            <v>0</v>
          </cell>
          <cell r="L134">
            <v>1</v>
          </cell>
          <cell r="M134" t="str">
            <v>Productos de Papel o Cartón</v>
          </cell>
          <cell r="N134">
            <v>10000</v>
          </cell>
        </row>
        <row r="135">
          <cell r="C135"/>
          <cell r="D135"/>
          <cell r="E135"/>
          <cell r="F135" t="str">
            <v>010102</v>
          </cell>
          <cell r="G135">
            <v>920</v>
          </cell>
          <cell r="H135">
            <v>267</v>
          </cell>
          <cell r="I135">
            <v>31</v>
          </cell>
          <cell r="J135">
            <v>151</v>
          </cell>
          <cell r="K135">
            <v>0</v>
          </cell>
          <cell r="L135">
            <v>1</v>
          </cell>
          <cell r="M135" t="str">
            <v>Tintes, Pinturas y Colorantes</v>
          </cell>
          <cell r="N135">
            <v>3000</v>
          </cell>
        </row>
        <row r="136">
          <cell r="C136"/>
          <cell r="D136"/>
          <cell r="E136"/>
          <cell r="F136" t="str">
            <v>010102</v>
          </cell>
          <cell r="G136">
            <v>920</v>
          </cell>
          <cell r="H136">
            <v>268</v>
          </cell>
          <cell r="I136">
            <v>31</v>
          </cell>
          <cell r="J136">
            <v>151</v>
          </cell>
          <cell r="K136">
            <v>0</v>
          </cell>
          <cell r="L136">
            <v>1</v>
          </cell>
          <cell r="M136" t="str">
            <v>Productos Plásticos, Nylon, Vinil y P.V.C.</v>
          </cell>
          <cell r="N136">
            <v>3000</v>
          </cell>
        </row>
        <row r="137">
          <cell r="C137"/>
          <cell r="D137"/>
          <cell r="E137"/>
          <cell r="F137" t="str">
            <v>010102</v>
          </cell>
          <cell r="G137">
            <v>920</v>
          </cell>
          <cell r="H137">
            <v>291</v>
          </cell>
          <cell r="I137">
            <v>31</v>
          </cell>
          <cell r="J137">
            <v>151</v>
          </cell>
          <cell r="K137">
            <v>0</v>
          </cell>
          <cell r="L137">
            <v>1</v>
          </cell>
          <cell r="M137" t="str">
            <v>Útiles de Oficina</v>
          </cell>
          <cell r="N137">
            <v>10000</v>
          </cell>
        </row>
        <row r="138">
          <cell r="C138"/>
          <cell r="D138"/>
          <cell r="E138"/>
          <cell r="F138" t="str">
            <v>010102</v>
          </cell>
          <cell r="G138">
            <v>920</v>
          </cell>
          <cell r="H138">
            <v>296</v>
          </cell>
          <cell r="I138">
            <v>31</v>
          </cell>
          <cell r="J138">
            <v>151</v>
          </cell>
          <cell r="K138">
            <v>0</v>
          </cell>
          <cell r="L138">
            <v>1</v>
          </cell>
          <cell r="M138" t="str">
            <v>Utiles de Cocina y comedor</v>
          </cell>
          <cell r="N138">
            <v>2000</v>
          </cell>
        </row>
        <row r="139">
          <cell r="C139"/>
          <cell r="D139"/>
          <cell r="E139"/>
          <cell r="F139" t="str">
            <v>010102</v>
          </cell>
          <cell r="G139">
            <v>920</v>
          </cell>
          <cell r="H139">
            <v>298</v>
          </cell>
          <cell r="I139">
            <v>31</v>
          </cell>
          <cell r="J139">
            <v>151</v>
          </cell>
          <cell r="K139">
            <v>0</v>
          </cell>
          <cell r="L139">
            <v>1</v>
          </cell>
          <cell r="M139" t="str">
            <v>Accesorios y Repuestos en General</v>
          </cell>
          <cell r="N139">
            <v>1000</v>
          </cell>
        </row>
        <row r="140">
          <cell r="C140"/>
          <cell r="D140"/>
          <cell r="E140"/>
          <cell r="F140" t="str">
            <v>010102</v>
          </cell>
          <cell r="G140">
            <v>920</v>
          </cell>
          <cell r="H140">
            <v>299</v>
          </cell>
          <cell r="I140">
            <v>31</v>
          </cell>
          <cell r="J140">
            <v>151</v>
          </cell>
          <cell r="K140">
            <v>0</v>
          </cell>
          <cell r="L140">
            <v>1</v>
          </cell>
          <cell r="M140" t="str">
            <v>Otros Materiales y suministros</v>
          </cell>
          <cell r="N140">
            <v>5000</v>
          </cell>
        </row>
        <row r="141"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 t="str">
            <v>TOTAL ACTIVIDAD   05</v>
          </cell>
          <cell r="N141"/>
        </row>
        <row r="142">
          <cell r="C142"/>
          <cell r="D142">
            <v>6</v>
          </cell>
          <cell r="E142"/>
          <cell r="F142"/>
          <cell r="G142"/>
          <cell r="H142"/>
          <cell r="I142"/>
          <cell r="J142"/>
          <cell r="K142"/>
          <cell r="L142"/>
          <cell r="M142" t="str">
            <v xml:space="preserve">Secretaria de Relaciones Públicas </v>
          </cell>
          <cell r="N142"/>
        </row>
        <row r="143">
          <cell r="C143"/>
          <cell r="D143"/>
          <cell r="E143">
            <v>0</v>
          </cell>
          <cell r="F143"/>
          <cell r="G143"/>
          <cell r="H143"/>
          <cell r="I143"/>
          <cell r="J143"/>
          <cell r="K143"/>
          <cell r="L143"/>
          <cell r="M143" t="str">
            <v>Sin Obra</v>
          </cell>
          <cell r="N143"/>
        </row>
        <row r="144">
          <cell r="C144"/>
          <cell r="D144"/>
          <cell r="E144"/>
          <cell r="F144" t="str">
            <v>090301</v>
          </cell>
          <cell r="G144">
            <v>920</v>
          </cell>
          <cell r="H144">
            <v>11</v>
          </cell>
          <cell r="I144">
            <v>31</v>
          </cell>
          <cell r="J144">
            <v>151</v>
          </cell>
          <cell r="K144">
            <v>0</v>
          </cell>
          <cell r="L144">
            <v>1</v>
          </cell>
          <cell r="M144" t="str">
            <v>Personal Permanente</v>
          </cell>
          <cell r="N144">
            <v>42000</v>
          </cell>
        </row>
        <row r="145">
          <cell r="C145"/>
          <cell r="D145"/>
          <cell r="E145"/>
          <cell r="F145" t="str">
            <v>090301</v>
          </cell>
          <cell r="G145">
            <v>920</v>
          </cell>
          <cell r="H145">
            <v>15</v>
          </cell>
          <cell r="I145">
            <v>31</v>
          </cell>
          <cell r="J145">
            <v>151</v>
          </cell>
          <cell r="K145">
            <v>0</v>
          </cell>
          <cell r="L145">
            <v>1</v>
          </cell>
          <cell r="M145" t="str">
            <v>Complementos Específicos al Personal Permanente</v>
          </cell>
          <cell r="N145">
            <v>3000</v>
          </cell>
        </row>
        <row r="146">
          <cell r="C146"/>
          <cell r="D146"/>
          <cell r="E146"/>
          <cell r="F146" t="str">
            <v>090301</v>
          </cell>
          <cell r="G146">
            <v>920</v>
          </cell>
          <cell r="H146">
            <v>71</v>
          </cell>
          <cell r="I146">
            <v>22</v>
          </cell>
          <cell r="J146">
            <v>101</v>
          </cell>
          <cell r="K146">
            <v>0</v>
          </cell>
          <cell r="L146">
            <v>1</v>
          </cell>
          <cell r="M146" t="str">
            <v>Aguinaldo</v>
          </cell>
          <cell r="N146">
            <v>1750</v>
          </cell>
        </row>
        <row r="147">
          <cell r="C147"/>
          <cell r="D147"/>
          <cell r="E147"/>
          <cell r="F147" t="str">
            <v>090301</v>
          </cell>
          <cell r="G147">
            <v>920</v>
          </cell>
          <cell r="H147">
            <v>71</v>
          </cell>
          <cell r="I147">
            <v>31</v>
          </cell>
          <cell r="J147">
            <v>151</v>
          </cell>
          <cell r="K147">
            <v>0</v>
          </cell>
          <cell r="L147">
            <v>1</v>
          </cell>
          <cell r="M147" t="str">
            <v>Aguinaldo</v>
          </cell>
          <cell r="N147">
            <v>1750</v>
          </cell>
        </row>
        <row r="148">
          <cell r="C148"/>
          <cell r="D148"/>
          <cell r="E148"/>
          <cell r="F148" t="str">
            <v>090301</v>
          </cell>
          <cell r="G148">
            <v>920</v>
          </cell>
          <cell r="H148">
            <v>72</v>
          </cell>
          <cell r="I148">
            <v>21</v>
          </cell>
          <cell r="J148">
            <v>101</v>
          </cell>
          <cell r="K148">
            <v>0</v>
          </cell>
          <cell r="L148">
            <v>1</v>
          </cell>
          <cell r="M148" t="str">
            <v>Bonificación Anual (Bono 14)</v>
          </cell>
          <cell r="N148">
            <v>3500</v>
          </cell>
        </row>
        <row r="149">
          <cell r="C149"/>
          <cell r="D149"/>
          <cell r="E149"/>
          <cell r="F149" t="str">
            <v>090301</v>
          </cell>
          <cell r="G149">
            <v>920</v>
          </cell>
          <cell r="H149">
            <v>73</v>
          </cell>
          <cell r="I149">
            <v>31</v>
          </cell>
          <cell r="J149">
            <v>151</v>
          </cell>
          <cell r="K149">
            <v>0</v>
          </cell>
          <cell r="L149">
            <v>1</v>
          </cell>
          <cell r="M149" t="str">
            <v>Bono Vacacional</v>
          </cell>
          <cell r="N149">
            <v>250</v>
          </cell>
        </row>
        <row r="150">
          <cell r="C150"/>
          <cell r="D150"/>
          <cell r="E150"/>
          <cell r="F150" t="str">
            <v>090301</v>
          </cell>
          <cell r="G150">
            <v>920</v>
          </cell>
          <cell r="H150">
            <v>79</v>
          </cell>
          <cell r="I150">
            <v>31</v>
          </cell>
          <cell r="J150">
            <v>151</v>
          </cell>
          <cell r="K150">
            <v>0</v>
          </cell>
          <cell r="L150">
            <v>1</v>
          </cell>
          <cell r="M150" t="str">
            <v>Otras Prestaciones</v>
          </cell>
          <cell r="N150">
            <v>3150</v>
          </cell>
        </row>
        <row r="151">
          <cell r="C151"/>
          <cell r="D151"/>
          <cell r="E151"/>
          <cell r="F151"/>
          <cell r="G151"/>
          <cell r="H151">
            <v>1</v>
          </cell>
          <cell r="I151"/>
          <cell r="J151"/>
          <cell r="K151"/>
          <cell r="L151"/>
          <cell r="M151" t="str">
            <v>Servicios No personales</v>
          </cell>
          <cell r="N151"/>
        </row>
        <row r="152">
          <cell r="C152"/>
          <cell r="D152"/>
          <cell r="E152"/>
          <cell r="F152" t="str">
            <v>090301</v>
          </cell>
          <cell r="G152">
            <v>920</v>
          </cell>
          <cell r="H152">
            <v>122</v>
          </cell>
          <cell r="I152">
            <v>31</v>
          </cell>
          <cell r="J152">
            <v>151</v>
          </cell>
          <cell r="K152">
            <v>0</v>
          </cell>
          <cell r="L152">
            <v>1</v>
          </cell>
          <cell r="M152" t="str">
            <v>Impresión. Encadernación y Reproducción</v>
          </cell>
          <cell r="N152">
            <v>5000</v>
          </cell>
        </row>
        <row r="153">
          <cell r="C153"/>
          <cell r="D153"/>
          <cell r="E153"/>
          <cell r="F153"/>
          <cell r="G153"/>
          <cell r="H153">
            <v>2</v>
          </cell>
          <cell r="I153"/>
          <cell r="J153"/>
          <cell r="K153"/>
          <cell r="L153"/>
          <cell r="M153" t="str">
            <v>Materiales y suministros</v>
          </cell>
          <cell r="N153"/>
        </row>
        <row r="154">
          <cell r="C154"/>
          <cell r="D154"/>
          <cell r="E154"/>
          <cell r="F154" t="str">
            <v>090301</v>
          </cell>
          <cell r="G154">
            <v>920</v>
          </cell>
          <cell r="H154">
            <v>241</v>
          </cell>
          <cell r="I154">
            <v>31</v>
          </cell>
          <cell r="J154">
            <v>151</v>
          </cell>
          <cell r="K154">
            <v>0</v>
          </cell>
          <cell r="L154">
            <v>1</v>
          </cell>
          <cell r="M154" t="str">
            <v>Papel de Escritorio</v>
          </cell>
          <cell r="N154">
            <v>5000</v>
          </cell>
        </row>
        <row r="155">
          <cell r="C155"/>
          <cell r="D155"/>
          <cell r="E155"/>
          <cell r="F155" t="str">
            <v>090301</v>
          </cell>
          <cell r="G155">
            <v>920</v>
          </cell>
          <cell r="H155">
            <v>243</v>
          </cell>
          <cell r="I155">
            <v>31</v>
          </cell>
          <cell r="J155">
            <v>151</v>
          </cell>
          <cell r="K155">
            <v>0</v>
          </cell>
          <cell r="L155">
            <v>1</v>
          </cell>
          <cell r="M155" t="str">
            <v>Productos de Papel o Cartón</v>
          </cell>
          <cell r="N155">
            <v>300</v>
          </cell>
        </row>
        <row r="156">
          <cell r="C156"/>
          <cell r="D156"/>
          <cell r="E156"/>
          <cell r="F156" t="str">
            <v>090301</v>
          </cell>
          <cell r="G156">
            <v>920</v>
          </cell>
          <cell r="H156">
            <v>267</v>
          </cell>
          <cell r="I156">
            <v>31</v>
          </cell>
          <cell r="J156">
            <v>151</v>
          </cell>
          <cell r="K156">
            <v>0</v>
          </cell>
          <cell r="L156">
            <v>1</v>
          </cell>
          <cell r="M156" t="str">
            <v>Tintes, Pinturas y Colorantes</v>
          </cell>
          <cell r="N156">
            <v>200</v>
          </cell>
        </row>
        <row r="157">
          <cell r="C157"/>
          <cell r="D157"/>
          <cell r="E157"/>
          <cell r="F157" t="str">
            <v>090301</v>
          </cell>
          <cell r="G157">
            <v>920</v>
          </cell>
          <cell r="H157">
            <v>291</v>
          </cell>
          <cell r="I157">
            <v>31</v>
          </cell>
          <cell r="J157">
            <v>151</v>
          </cell>
          <cell r="K157">
            <v>0</v>
          </cell>
          <cell r="L157">
            <v>1</v>
          </cell>
          <cell r="M157" t="str">
            <v>Útiles de Oficina</v>
          </cell>
          <cell r="N157">
            <v>2000</v>
          </cell>
        </row>
        <row r="158">
          <cell r="C158"/>
          <cell r="D158"/>
          <cell r="E158"/>
          <cell r="F158" t="str">
            <v>090301</v>
          </cell>
          <cell r="G158">
            <v>920</v>
          </cell>
          <cell r="H158">
            <v>298</v>
          </cell>
          <cell r="I158">
            <v>31</v>
          </cell>
          <cell r="J158">
            <v>151</v>
          </cell>
          <cell r="K158">
            <v>0</v>
          </cell>
          <cell r="L158">
            <v>1</v>
          </cell>
          <cell r="M158" t="str">
            <v>Accesorios y Repuestos en General</v>
          </cell>
          <cell r="N158">
            <v>200</v>
          </cell>
        </row>
        <row r="159">
          <cell r="C159"/>
          <cell r="D159"/>
          <cell r="E159"/>
          <cell r="F159" t="str">
            <v>090301</v>
          </cell>
          <cell r="G159">
            <v>920</v>
          </cell>
          <cell r="H159">
            <v>299</v>
          </cell>
          <cell r="I159">
            <v>31</v>
          </cell>
          <cell r="J159">
            <v>151</v>
          </cell>
          <cell r="K159">
            <v>0</v>
          </cell>
          <cell r="L159">
            <v>1</v>
          </cell>
          <cell r="M159" t="str">
            <v>Otros Materiales y suministros</v>
          </cell>
          <cell r="N159">
            <v>5000</v>
          </cell>
        </row>
        <row r="160"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 t="str">
            <v>TOTAL ACTIVIDAD   06</v>
          </cell>
          <cell r="N160"/>
        </row>
        <row r="161">
          <cell r="C161"/>
          <cell r="D161">
            <v>7</v>
          </cell>
          <cell r="E161"/>
          <cell r="F161"/>
          <cell r="G161"/>
          <cell r="H161"/>
          <cell r="I161"/>
          <cell r="J161"/>
          <cell r="K161"/>
          <cell r="L161"/>
          <cell r="M161" t="str">
            <v>Secretaria de  Unidad Accesoa la Información Pública</v>
          </cell>
          <cell r="N161"/>
        </row>
        <row r="162">
          <cell r="C162"/>
          <cell r="D162"/>
          <cell r="E162">
            <v>0</v>
          </cell>
          <cell r="F162"/>
          <cell r="G162"/>
          <cell r="H162"/>
          <cell r="I162"/>
          <cell r="J162"/>
          <cell r="K162"/>
          <cell r="L162"/>
          <cell r="M162" t="str">
            <v>Sin Obra</v>
          </cell>
          <cell r="N162"/>
        </row>
        <row r="163">
          <cell r="C163"/>
          <cell r="D163"/>
          <cell r="E163"/>
          <cell r="F163" t="str">
            <v>090301</v>
          </cell>
          <cell r="G163">
            <v>920</v>
          </cell>
          <cell r="H163">
            <v>11</v>
          </cell>
          <cell r="I163">
            <v>31</v>
          </cell>
          <cell r="J163">
            <v>151</v>
          </cell>
          <cell r="K163">
            <v>0</v>
          </cell>
          <cell r="L163">
            <v>1</v>
          </cell>
          <cell r="M163" t="str">
            <v>Personal Permanente</v>
          </cell>
          <cell r="N163">
            <v>116640</v>
          </cell>
        </row>
        <row r="164">
          <cell r="C164"/>
          <cell r="D164"/>
          <cell r="E164"/>
          <cell r="F164" t="str">
            <v>090301</v>
          </cell>
          <cell r="G164">
            <v>920</v>
          </cell>
          <cell r="H164">
            <v>15</v>
          </cell>
          <cell r="I164">
            <v>31</v>
          </cell>
          <cell r="J164">
            <v>151</v>
          </cell>
          <cell r="K164">
            <v>0</v>
          </cell>
          <cell r="L164">
            <v>1</v>
          </cell>
          <cell r="M164" t="str">
            <v>Complementos Específicos al Personal Permanente</v>
          </cell>
          <cell r="N164">
            <v>9000</v>
          </cell>
        </row>
        <row r="165">
          <cell r="C165"/>
          <cell r="D165"/>
          <cell r="E165"/>
          <cell r="F165" t="str">
            <v>090301</v>
          </cell>
          <cell r="G165">
            <v>920</v>
          </cell>
          <cell r="H165">
            <v>71</v>
          </cell>
          <cell r="I165">
            <v>31</v>
          </cell>
          <cell r="J165">
            <v>151</v>
          </cell>
          <cell r="K165">
            <v>0</v>
          </cell>
          <cell r="L165">
            <v>1</v>
          </cell>
          <cell r="M165" t="str">
            <v>Aguinaldo</v>
          </cell>
          <cell r="N165">
            <v>4860</v>
          </cell>
        </row>
        <row r="166">
          <cell r="C166"/>
          <cell r="D166"/>
          <cell r="E166"/>
          <cell r="F166" t="str">
            <v>090301</v>
          </cell>
          <cell r="G166">
            <v>920</v>
          </cell>
          <cell r="H166">
            <v>71</v>
          </cell>
          <cell r="I166">
            <v>22</v>
          </cell>
          <cell r="J166">
            <v>101</v>
          </cell>
          <cell r="K166">
            <v>0</v>
          </cell>
          <cell r="L166">
            <v>1</v>
          </cell>
          <cell r="M166" t="str">
            <v>Aguinaldo</v>
          </cell>
          <cell r="N166">
            <v>4860</v>
          </cell>
        </row>
        <row r="167">
          <cell r="C167"/>
          <cell r="D167"/>
          <cell r="E167"/>
          <cell r="F167" t="str">
            <v>090301</v>
          </cell>
          <cell r="G167">
            <v>920</v>
          </cell>
          <cell r="H167">
            <v>72</v>
          </cell>
          <cell r="I167">
            <v>21</v>
          </cell>
          <cell r="J167">
            <v>101</v>
          </cell>
          <cell r="K167">
            <v>0</v>
          </cell>
          <cell r="L167">
            <v>1</v>
          </cell>
          <cell r="M167" t="str">
            <v>Bonificación Anual (Bono 14)</v>
          </cell>
          <cell r="N167">
            <v>9720</v>
          </cell>
        </row>
        <row r="168">
          <cell r="C168"/>
          <cell r="D168"/>
          <cell r="E168"/>
          <cell r="F168" t="str">
            <v>090301</v>
          </cell>
          <cell r="G168">
            <v>920</v>
          </cell>
          <cell r="H168">
            <v>73</v>
          </cell>
          <cell r="I168">
            <v>31</v>
          </cell>
          <cell r="J168">
            <v>151</v>
          </cell>
          <cell r="K168">
            <v>0</v>
          </cell>
          <cell r="L168">
            <v>1</v>
          </cell>
          <cell r="M168" t="str">
            <v>Bono Vacacional</v>
          </cell>
          <cell r="N168">
            <v>750</v>
          </cell>
        </row>
        <row r="169">
          <cell r="C169"/>
          <cell r="D169"/>
          <cell r="E169"/>
          <cell r="F169" t="str">
            <v>090301</v>
          </cell>
          <cell r="G169">
            <v>920</v>
          </cell>
          <cell r="H169">
            <v>79</v>
          </cell>
          <cell r="I169">
            <v>31</v>
          </cell>
          <cell r="J169">
            <v>151</v>
          </cell>
          <cell r="K169">
            <v>0</v>
          </cell>
          <cell r="L169">
            <v>1</v>
          </cell>
          <cell r="M169" t="str">
            <v>Otras Prestaciones</v>
          </cell>
          <cell r="N169">
            <v>9450</v>
          </cell>
        </row>
        <row r="170">
          <cell r="C170"/>
          <cell r="D170"/>
          <cell r="E170"/>
          <cell r="F170"/>
          <cell r="G170"/>
          <cell r="H170">
            <v>1</v>
          </cell>
          <cell r="I170"/>
          <cell r="J170"/>
          <cell r="K170"/>
          <cell r="L170"/>
          <cell r="M170" t="str">
            <v>Servicios No personales</v>
          </cell>
          <cell r="N170"/>
        </row>
        <row r="171">
          <cell r="C171"/>
          <cell r="D171">
            <v>0</v>
          </cell>
          <cell r="E171"/>
          <cell r="F171" t="str">
            <v>090301</v>
          </cell>
          <cell r="G171">
            <v>920</v>
          </cell>
          <cell r="H171">
            <v>122</v>
          </cell>
          <cell r="I171">
            <v>31</v>
          </cell>
          <cell r="J171">
            <v>151</v>
          </cell>
          <cell r="K171">
            <v>0</v>
          </cell>
          <cell r="L171">
            <v>1</v>
          </cell>
          <cell r="M171" t="str">
            <v>Impresión. Encadernación y Reproducción</v>
          </cell>
          <cell r="N171">
            <v>1500</v>
          </cell>
        </row>
        <row r="172">
          <cell r="C172"/>
          <cell r="D172"/>
          <cell r="E172"/>
          <cell r="F172"/>
          <cell r="G172"/>
          <cell r="H172">
            <v>2</v>
          </cell>
          <cell r="I172"/>
          <cell r="J172"/>
          <cell r="K172"/>
          <cell r="L172"/>
          <cell r="M172" t="str">
            <v>Materiales y suministros</v>
          </cell>
          <cell r="N172"/>
        </row>
        <row r="173">
          <cell r="C173"/>
          <cell r="D173"/>
          <cell r="E173"/>
          <cell r="F173" t="str">
            <v>090301</v>
          </cell>
          <cell r="G173">
            <v>920</v>
          </cell>
          <cell r="H173">
            <v>241</v>
          </cell>
          <cell r="I173">
            <v>31</v>
          </cell>
          <cell r="J173">
            <v>151</v>
          </cell>
          <cell r="K173">
            <v>0</v>
          </cell>
          <cell r="L173">
            <v>1</v>
          </cell>
          <cell r="M173" t="str">
            <v>Papel de Escritorio</v>
          </cell>
          <cell r="N173">
            <v>2000</v>
          </cell>
        </row>
        <row r="174">
          <cell r="C174"/>
          <cell r="D174"/>
          <cell r="E174"/>
          <cell r="F174" t="str">
            <v>090301</v>
          </cell>
          <cell r="G174">
            <v>920</v>
          </cell>
          <cell r="H174">
            <v>243</v>
          </cell>
          <cell r="I174">
            <v>31</v>
          </cell>
          <cell r="J174">
            <v>151</v>
          </cell>
          <cell r="K174">
            <v>0</v>
          </cell>
          <cell r="L174">
            <v>1</v>
          </cell>
          <cell r="M174" t="str">
            <v>Productos de Papel o Cartón</v>
          </cell>
          <cell r="N174">
            <v>3000</v>
          </cell>
        </row>
        <row r="175">
          <cell r="C175"/>
          <cell r="D175"/>
          <cell r="E175"/>
          <cell r="F175" t="str">
            <v>090301</v>
          </cell>
          <cell r="G175">
            <v>920</v>
          </cell>
          <cell r="H175">
            <v>267</v>
          </cell>
          <cell r="I175">
            <v>31</v>
          </cell>
          <cell r="J175">
            <v>151</v>
          </cell>
          <cell r="K175">
            <v>0</v>
          </cell>
          <cell r="L175">
            <v>1</v>
          </cell>
          <cell r="M175" t="str">
            <v>Tintes, Pinturas y Colorantes</v>
          </cell>
          <cell r="N175">
            <v>2500</v>
          </cell>
        </row>
        <row r="176">
          <cell r="C176"/>
          <cell r="D176"/>
          <cell r="E176"/>
          <cell r="F176" t="str">
            <v>090301</v>
          </cell>
          <cell r="G176">
            <v>920</v>
          </cell>
          <cell r="H176">
            <v>291</v>
          </cell>
          <cell r="I176">
            <v>31</v>
          </cell>
          <cell r="J176">
            <v>151</v>
          </cell>
          <cell r="K176">
            <v>0</v>
          </cell>
          <cell r="L176">
            <v>1</v>
          </cell>
          <cell r="M176" t="str">
            <v>Útiles de Oficina</v>
          </cell>
          <cell r="N176">
            <v>2000</v>
          </cell>
        </row>
        <row r="177">
          <cell r="C177"/>
          <cell r="D177"/>
          <cell r="E177"/>
          <cell r="F177" t="str">
            <v>090301</v>
          </cell>
          <cell r="G177">
            <v>920</v>
          </cell>
          <cell r="H177">
            <v>298</v>
          </cell>
          <cell r="I177">
            <v>31</v>
          </cell>
          <cell r="J177">
            <v>151</v>
          </cell>
          <cell r="K177">
            <v>0</v>
          </cell>
          <cell r="L177">
            <v>1</v>
          </cell>
          <cell r="M177" t="str">
            <v>Accesorios y Repuestos en General</v>
          </cell>
          <cell r="N177">
            <v>5000</v>
          </cell>
        </row>
        <row r="178">
          <cell r="C178"/>
          <cell r="D178"/>
          <cell r="E178"/>
          <cell r="F178" t="str">
            <v>090301</v>
          </cell>
          <cell r="G178">
            <v>920</v>
          </cell>
          <cell r="H178">
            <v>299</v>
          </cell>
          <cell r="I178">
            <v>31</v>
          </cell>
          <cell r="J178">
            <v>151</v>
          </cell>
          <cell r="K178">
            <v>0</v>
          </cell>
          <cell r="L178">
            <v>1</v>
          </cell>
          <cell r="M178" t="str">
            <v>Otros Materiales y suministros</v>
          </cell>
          <cell r="N178">
            <v>5000</v>
          </cell>
        </row>
        <row r="179"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 t="str">
            <v>TOTAL ACTIVIDAD 007</v>
          </cell>
          <cell r="N179"/>
        </row>
        <row r="180">
          <cell r="C180"/>
          <cell r="D180">
            <v>8</v>
          </cell>
          <cell r="E180"/>
          <cell r="F180"/>
          <cell r="G180"/>
          <cell r="H180"/>
          <cell r="I180"/>
          <cell r="J180"/>
          <cell r="K180"/>
          <cell r="L180"/>
          <cell r="M180" t="str">
            <v>Secretaría Municipal de Cocodes</v>
          </cell>
          <cell r="N180"/>
        </row>
        <row r="181">
          <cell r="C181"/>
          <cell r="D181">
            <v>0</v>
          </cell>
          <cell r="E181">
            <v>0</v>
          </cell>
          <cell r="F181"/>
          <cell r="G181"/>
          <cell r="H181"/>
          <cell r="I181"/>
          <cell r="J181"/>
          <cell r="K181"/>
          <cell r="L181"/>
          <cell r="M181" t="str">
            <v>Sin Obra</v>
          </cell>
          <cell r="N181"/>
        </row>
        <row r="182">
          <cell r="C182"/>
          <cell r="D182"/>
          <cell r="E182"/>
          <cell r="F182" t="str">
            <v>070201</v>
          </cell>
          <cell r="G182">
            <v>920</v>
          </cell>
          <cell r="H182">
            <v>11</v>
          </cell>
          <cell r="I182">
            <v>31</v>
          </cell>
          <cell r="J182">
            <v>151</v>
          </cell>
          <cell r="K182">
            <v>0</v>
          </cell>
          <cell r="L182">
            <v>1</v>
          </cell>
          <cell r="M182" t="str">
            <v>Personal Permanente</v>
          </cell>
          <cell r="N182">
            <v>142920</v>
          </cell>
        </row>
        <row r="183">
          <cell r="C183"/>
          <cell r="D183"/>
          <cell r="E183"/>
          <cell r="F183" t="str">
            <v>070201</v>
          </cell>
          <cell r="G183">
            <v>920</v>
          </cell>
          <cell r="H183">
            <v>15</v>
          </cell>
          <cell r="I183">
            <v>31</v>
          </cell>
          <cell r="J183">
            <v>151</v>
          </cell>
          <cell r="K183">
            <v>0</v>
          </cell>
          <cell r="L183">
            <v>1</v>
          </cell>
          <cell r="M183" t="str">
            <v>Complementos Específicos al Personal Permanente</v>
          </cell>
          <cell r="N183">
            <v>9000</v>
          </cell>
        </row>
        <row r="184">
          <cell r="C184"/>
          <cell r="D184"/>
          <cell r="E184"/>
          <cell r="F184" t="str">
            <v>070201</v>
          </cell>
          <cell r="G184">
            <v>920</v>
          </cell>
          <cell r="H184">
            <v>71</v>
          </cell>
          <cell r="I184">
            <v>31</v>
          </cell>
          <cell r="J184">
            <v>151</v>
          </cell>
          <cell r="K184">
            <v>0</v>
          </cell>
          <cell r="L184">
            <v>1</v>
          </cell>
          <cell r="M184" t="str">
            <v>Aguinaldo</v>
          </cell>
          <cell r="N184">
            <v>5705</v>
          </cell>
        </row>
        <row r="185">
          <cell r="C185"/>
          <cell r="D185"/>
          <cell r="E185"/>
          <cell r="F185" t="str">
            <v>070201</v>
          </cell>
          <cell r="G185">
            <v>920</v>
          </cell>
          <cell r="H185">
            <v>71</v>
          </cell>
          <cell r="I185">
            <v>22</v>
          </cell>
          <cell r="J185">
            <v>101</v>
          </cell>
          <cell r="K185">
            <v>0</v>
          </cell>
          <cell r="L185">
            <v>1</v>
          </cell>
          <cell r="M185" t="str">
            <v>Aguinaldo</v>
          </cell>
          <cell r="N185">
            <v>5705</v>
          </cell>
        </row>
        <row r="186">
          <cell r="C186"/>
          <cell r="D186"/>
          <cell r="E186"/>
          <cell r="F186" t="str">
            <v>070201</v>
          </cell>
          <cell r="G186">
            <v>920</v>
          </cell>
          <cell r="H186">
            <v>72</v>
          </cell>
          <cell r="I186">
            <v>21</v>
          </cell>
          <cell r="J186">
            <v>101</v>
          </cell>
          <cell r="K186">
            <v>0</v>
          </cell>
          <cell r="L186">
            <v>1</v>
          </cell>
          <cell r="M186" t="str">
            <v>Bonificación Anual (Bono 14)</v>
          </cell>
          <cell r="N186">
            <v>11410</v>
          </cell>
        </row>
        <row r="187">
          <cell r="C187"/>
          <cell r="D187"/>
          <cell r="E187"/>
          <cell r="F187" t="str">
            <v>070201</v>
          </cell>
          <cell r="G187">
            <v>920</v>
          </cell>
          <cell r="H187">
            <v>73</v>
          </cell>
          <cell r="I187">
            <v>31</v>
          </cell>
          <cell r="J187">
            <v>151</v>
          </cell>
          <cell r="K187">
            <v>0</v>
          </cell>
          <cell r="L187">
            <v>1</v>
          </cell>
          <cell r="M187" t="str">
            <v>Bono Vacacional</v>
          </cell>
          <cell r="N187">
            <v>750</v>
          </cell>
        </row>
        <row r="188">
          <cell r="C188"/>
          <cell r="D188"/>
          <cell r="E188"/>
          <cell r="F188" t="str">
            <v>070201</v>
          </cell>
          <cell r="G188">
            <v>920</v>
          </cell>
          <cell r="H188">
            <v>79</v>
          </cell>
          <cell r="I188">
            <v>31</v>
          </cell>
          <cell r="J188">
            <v>151</v>
          </cell>
          <cell r="K188">
            <v>0</v>
          </cell>
          <cell r="L188">
            <v>1</v>
          </cell>
          <cell r="M188" t="str">
            <v>Otras Prestaciones</v>
          </cell>
          <cell r="N188">
            <v>9450</v>
          </cell>
        </row>
        <row r="189">
          <cell r="C189"/>
          <cell r="D189"/>
          <cell r="E189"/>
          <cell r="F189"/>
          <cell r="G189"/>
          <cell r="H189">
            <v>1</v>
          </cell>
          <cell r="I189"/>
          <cell r="J189"/>
          <cell r="K189"/>
          <cell r="L189"/>
          <cell r="M189" t="str">
            <v>Servicios  No personales</v>
          </cell>
          <cell r="N189"/>
        </row>
        <row r="190">
          <cell r="C190"/>
          <cell r="D190"/>
          <cell r="E190"/>
          <cell r="F190"/>
          <cell r="G190"/>
          <cell r="H190">
            <v>2</v>
          </cell>
          <cell r="I190"/>
          <cell r="J190"/>
          <cell r="K190"/>
          <cell r="L190"/>
          <cell r="M190" t="str">
            <v>Materiales y suministros</v>
          </cell>
          <cell r="N190"/>
        </row>
        <row r="191">
          <cell r="C191"/>
          <cell r="D191"/>
          <cell r="E191"/>
          <cell r="F191" t="str">
            <v>070201</v>
          </cell>
          <cell r="G191">
            <v>920</v>
          </cell>
          <cell r="H191">
            <v>241</v>
          </cell>
          <cell r="I191">
            <v>31</v>
          </cell>
          <cell r="J191">
            <v>151</v>
          </cell>
          <cell r="K191">
            <v>0</v>
          </cell>
          <cell r="L191">
            <v>1</v>
          </cell>
          <cell r="M191" t="str">
            <v>Papel de Escritorio</v>
          </cell>
          <cell r="N191">
            <v>1500</v>
          </cell>
        </row>
        <row r="192">
          <cell r="C192"/>
          <cell r="D192"/>
          <cell r="E192"/>
          <cell r="F192" t="str">
            <v>070201</v>
          </cell>
          <cell r="G192">
            <v>920</v>
          </cell>
          <cell r="H192">
            <v>243</v>
          </cell>
          <cell r="I192">
            <v>31</v>
          </cell>
          <cell r="J192">
            <v>151</v>
          </cell>
          <cell r="K192">
            <v>0</v>
          </cell>
          <cell r="L192">
            <v>1</v>
          </cell>
          <cell r="M192" t="str">
            <v>Productos de Papel o Cartón</v>
          </cell>
          <cell r="N192">
            <v>2000</v>
          </cell>
        </row>
        <row r="193">
          <cell r="C193"/>
          <cell r="D193"/>
          <cell r="E193"/>
          <cell r="F193" t="str">
            <v>070201</v>
          </cell>
          <cell r="G193">
            <v>920</v>
          </cell>
          <cell r="H193">
            <v>267</v>
          </cell>
          <cell r="I193">
            <v>31</v>
          </cell>
          <cell r="J193">
            <v>151</v>
          </cell>
          <cell r="K193">
            <v>0</v>
          </cell>
          <cell r="L193">
            <v>1</v>
          </cell>
          <cell r="M193" t="str">
            <v>Tintes, Pinturas y Colorantes</v>
          </cell>
          <cell r="N193">
            <v>2000</v>
          </cell>
        </row>
        <row r="194">
          <cell r="C194"/>
          <cell r="D194"/>
          <cell r="E194"/>
          <cell r="F194" t="str">
            <v>070201</v>
          </cell>
          <cell r="G194">
            <v>920</v>
          </cell>
          <cell r="H194">
            <v>291</v>
          </cell>
          <cell r="I194">
            <v>31</v>
          </cell>
          <cell r="J194">
            <v>151</v>
          </cell>
          <cell r="K194">
            <v>0</v>
          </cell>
          <cell r="L194">
            <v>1</v>
          </cell>
          <cell r="M194" t="str">
            <v>Útiles de Oficina</v>
          </cell>
          <cell r="N194">
            <v>2000</v>
          </cell>
        </row>
        <row r="195">
          <cell r="C195"/>
          <cell r="D195"/>
          <cell r="E195"/>
          <cell r="F195" t="str">
            <v>070201</v>
          </cell>
          <cell r="G195">
            <v>920</v>
          </cell>
          <cell r="H195">
            <v>298</v>
          </cell>
          <cell r="I195">
            <v>31</v>
          </cell>
          <cell r="J195">
            <v>151</v>
          </cell>
          <cell r="K195">
            <v>0</v>
          </cell>
          <cell r="L195">
            <v>1</v>
          </cell>
          <cell r="M195" t="str">
            <v>Accesorios y Repuestos en General</v>
          </cell>
          <cell r="N195">
            <v>2000</v>
          </cell>
        </row>
        <row r="196"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 t="str">
            <v>TOTAL ACTIVIDAD   08</v>
          </cell>
          <cell r="N196"/>
        </row>
        <row r="197">
          <cell r="C197"/>
          <cell r="D197">
            <v>9</v>
          </cell>
          <cell r="E197"/>
          <cell r="F197"/>
          <cell r="G197"/>
          <cell r="H197"/>
          <cell r="I197"/>
          <cell r="J197"/>
          <cell r="K197"/>
          <cell r="L197"/>
          <cell r="M197" t="str">
            <v>Administración Financiera</v>
          </cell>
          <cell r="N197"/>
        </row>
        <row r="198">
          <cell r="C198"/>
          <cell r="D198"/>
          <cell r="E198">
            <v>0</v>
          </cell>
          <cell r="F198"/>
          <cell r="G198"/>
          <cell r="H198"/>
          <cell r="I198"/>
          <cell r="J198"/>
          <cell r="K198"/>
          <cell r="L198"/>
          <cell r="M198" t="str">
            <v>Sin Obra</v>
          </cell>
          <cell r="N198"/>
        </row>
        <row r="199">
          <cell r="C199"/>
          <cell r="D199"/>
          <cell r="E199"/>
          <cell r="F199" t="str">
            <v>010102</v>
          </cell>
          <cell r="G199">
            <v>920</v>
          </cell>
          <cell r="H199">
            <v>11</v>
          </cell>
          <cell r="I199">
            <v>31</v>
          </cell>
          <cell r="J199">
            <v>151</v>
          </cell>
          <cell r="K199">
            <v>0</v>
          </cell>
          <cell r="L199">
            <v>1</v>
          </cell>
          <cell r="M199" t="str">
            <v>Personal Permanente</v>
          </cell>
          <cell r="N199">
            <v>852120</v>
          </cell>
        </row>
        <row r="200">
          <cell r="C200"/>
          <cell r="D200">
            <v>0</v>
          </cell>
          <cell r="E200"/>
          <cell r="F200" t="str">
            <v>010102</v>
          </cell>
          <cell r="G200">
            <v>920</v>
          </cell>
          <cell r="H200">
            <v>15</v>
          </cell>
          <cell r="I200">
            <v>31</v>
          </cell>
          <cell r="J200">
            <v>151</v>
          </cell>
          <cell r="K200">
            <v>0</v>
          </cell>
          <cell r="L200">
            <v>1</v>
          </cell>
          <cell r="M200" t="str">
            <v>Complemento Especifico personal Permanente</v>
          </cell>
          <cell r="N200">
            <v>51000</v>
          </cell>
        </row>
        <row r="201">
          <cell r="C201"/>
          <cell r="D201">
            <v>0</v>
          </cell>
          <cell r="E201"/>
          <cell r="F201" t="str">
            <v>010102</v>
          </cell>
          <cell r="G201">
            <v>920</v>
          </cell>
          <cell r="H201">
            <v>71</v>
          </cell>
          <cell r="I201">
            <v>31</v>
          </cell>
          <cell r="J201">
            <v>151</v>
          </cell>
          <cell r="K201">
            <v>0</v>
          </cell>
          <cell r="L201">
            <v>1</v>
          </cell>
          <cell r="M201" t="str">
            <v>Aguinaldo</v>
          </cell>
          <cell r="N201">
            <v>35505</v>
          </cell>
        </row>
        <row r="202">
          <cell r="C202"/>
          <cell r="D202"/>
          <cell r="E202"/>
          <cell r="F202" t="str">
            <v>010102</v>
          </cell>
          <cell r="G202">
            <v>920</v>
          </cell>
          <cell r="H202">
            <v>71</v>
          </cell>
          <cell r="I202">
            <v>21</v>
          </cell>
          <cell r="J202">
            <v>101</v>
          </cell>
          <cell r="K202">
            <v>0</v>
          </cell>
          <cell r="L202">
            <v>1</v>
          </cell>
          <cell r="M202" t="str">
            <v>Aguinaldo</v>
          </cell>
          <cell r="N202">
            <v>35505</v>
          </cell>
        </row>
        <row r="203">
          <cell r="C203"/>
          <cell r="D203"/>
          <cell r="E203"/>
          <cell r="F203" t="str">
            <v>010102</v>
          </cell>
          <cell r="G203">
            <v>920</v>
          </cell>
          <cell r="H203">
            <v>72</v>
          </cell>
          <cell r="I203">
            <v>21</v>
          </cell>
          <cell r="J203">
            <v>101</v>
          </cell>
          <cell r="K203">
            <v>0</v>
          </cell>
          <cell r="L203">
            <v>1</v>
          </cell>
          <cell r="M203" t="str">
            <v>Bonificación Anual (Bono 14)</v>
          </cell>
          <cell r="N203">
            <v>71010</v>
          </cell>
        </row>
        <row r="204">
          <cell r="C204"/>
          <cell r="D204"/>
          <cell r="E204"/>
          <cell r="F204" t="str">
            <v>010102</v>
          </cell>
          <cell r="G204">
            <v>920</v>
          </cell>
          <cell r="H204">
            <v>73</v>
          </cell>
          <cell r="I204">
            <v>31</v>
          </cell>
          <cell r="J204">
            <v>151</v>
          </cell>
          <cell r="K204">
            <v>0</v>
          </cell>
          <cell r="L204">
            <v>1</v>
          </cell>
          <cell r="M204" t="str">
            <v>Bono Vacacional</v>
          </cell>
          <cell r="N204">
            <v>4250</v>
          </cell>
        </row>
        <row r="205">
          <cell r="C205"/>
          <cell r="D205"/>
          <cell r="E205"/>
          <cell r="F205" t="str">
            <v>010102</v>
          </cell>
          <cell r="G205">
            <v>920</v>
          </cell>
          <cell r="H205">
            <v>79</v>
          </cell>
          <cell r="I205">
            <v>31</v>
          </cell>
          <cell r="J205">
            <v>151</v>
          </cell>
          <cell r="K205">
            <v>0</v>
          </cell>
          <cell r="L205">
            <v>1</v>
          </cell>
          <cell r="M205" t="str">
            <v>Otras Prestaciones</v>
          </cell>
          <cell r="N205">
            <v>53550</v>
          </cell>
        </row>
        <row r="206">
          <cell r="C206"/>
          <cell r="D206"/>
          <cell r="E206"/>
          <cell r="F206"/>
          <cell r="G206"/>
          <cell r="H206">
            <v>1</v>
          </cell>
          <cell r="I206"/>
          <cell r="J206"/>
          <cell r="K206"/>
          <cell r="L206"/>
          <cell r="M206" t="str">
            <v>Servicios No Personales</v>
          </cell>
          <cell r="N206"/>
        </row>
        <row r="207">
          <cell r="C207"/>
          <cell r="D207"/>
          <cell r="E207"/>
          <cell r="F207" t="str">
            <v>010102</v>
          </cell>
          <cell r="G207">
            <v>920</v>
          </cell>
          <cell r="H207">
            <v>113</v>
          </cell>
          <cell r="I207">
            <v>31</v>
          </cell>
          <cell r="J207">
            <v>151</v>
          </cell>
          <cell r="K207">
            <v>0</v>
          </cell>
          <cell r="L207">
            <v>1</v>
          </cell>
          <cell r="M207" t="str">
            <v>Telefonía</v>
          </cell>
          <cell r="N207">
            <v>50000</v>
          </cell>
        </row>
        <row r="208">
          <cell r="C208"/>
          <cell r="D208"/>
          <cell r="E208"/>
          <cell r="F208" t="str">
            <v>010102</v>
          </cell>
          <cell r="G208">
            <v>920</v>
          </cell>
          <cell r="H208">
            <v>168</v>
          </cell>
          <cell r="I208">
            <v>31</v>
          </cell>
          <cell r="J208">
            <v>151</v>
          </cell>
          <cell r="K208">
            <v>0</v>
          </cell>
          <cell r="L208">
            <v>1</v>
          </cell>
          <cell r="M208" t="str">
            <v>Mantenimiento y Reparación de Equipo de Cómputo</v>
          </cell>
          <cell r="N208">
            <v>2535.36</v>
          </cell>
        </row>
        <row r="209">
          <cell r="C209"/>
          <cell r="D209"/>
          <cell r="E209"/>
          <cell r="F209" t="str">
            <v>010102</v>
          </cell>
          <cell r="G209">
            <v>0</v>
          </cell>
          <cell r="H209">
            <v>195</v>
          </cell>
          <cell r="I209">
            <v>31</v>
          </cell>
          <cell r="J209">
            <v>151</v>
          </cell>
          <cell r="K209">
            <v>0</v>
          </cell>
          <cell r="L209">
            <v>1</v>
          </cell>
          <cell r="M209" t="str">
            <v xml:space="preserve">Impuestos derechos y tasas </v>
          </cell>
          <cell r="N209">
            <v>2000</v>
          </cell>
        </row>
        <row r="210">
          <cell r="C210"/>
          <cell r="D210"/>
          <cell r="E210"/>
          <cell r="F210" t="str">
            <v>010102</v>
          </cell>
          <cell r="G210">
            <v>920</v>
          </cell>
          <cell r="H210">
            <v>199</v>
          </cell>
          <cell r="I210">
            <v>31</v>
          </cell>
          <cell r="J210">
            <v>151</v>
          </cell>
          <cell r="K210">
            <v>0</v>
          </cell>
          <cell r="L210">
            <v>1</v>
          </cell>
          <cell r="M210" t="str">
            <v>Otros Servicios No personales</v>
          </cell>
          <cell r="N210">
            <v>3000</v>
          </cell>
        </row>
        <row r="211">
          <cell r="C211"/>
          <cell r="D211"/>
          <cell r="E211"/>
          <cell r="F211"/>
          <cell r="G211"/>
          <cell r="H211">
            <v>2</v>
          </cell>
          <cell r="I211"/>
          <cell r="J211"/>
          <cell r="K211"/>
          <cell r="L211"/>
          <cell r="M211" t="str">
            <v>Materiales y suministros</v>
          </cell>
          <cell r="N211"/>
        </row>
        <row r="212">
          <cell r="C212"/>
          <cell r="D212"/>
          <cell r="E212"/>
          <cell r="F212" t="str">
            <v>010102</v>
          </cell>
          <cell r="G212">
            <v>920</v>
          </cell>
          <cell r="H212">
            <v>211</v>
          </cell>
          <cell r="I212">
            <v>31</v>
          </cell>
          <cell r="J212">
            <v>151</v>
          </cell>
          <cell r="K212">
            <v>0</v>
          </cell>
          <cell r="L212">
            <v>1</v>
          </cell>
          <cell r="M212" t="str">
            <v>Alimento para Personas</v>
          </cell>
          <cell r="N212">
            <v>15000</v>
          </cell>
        </row>
        <row r="213">
          <cell r="C213"/>
          <cell r="D213"/>
          <cell r="E213"/>
          <cell r="F213" t="str">
            <v>010102</v>
          </cell>
          <cell r="G213">
            <v>920</v>
          </cell>
          <cell r="H213">
            <v>241</v>
          </cell>
          <cell r="I213">
            <v>31</v>
          </cell>
          <cell r="J213">
            <v>151</v>
          </cell>
          <cell r="K213">
            <v>0</v>
          </cell>
          <cell r="L213">
            <v>1</v>
          </cell>
          <cell r="M213" t="str">
            <v>Papel de Escritorio</v>
          </cell>
          <cell r="N213">
            <v>15000</v>
          </cell>
        </row>
        <row r="214">
          <cell r="C214"/>
          <cell r="D214"/>
          <cell r="E214"/>
          <cell r="F214" t="str">
            <v>010102</v>
          </cell>
          <cell r="G214">
            <v>920</v>
          </cell>
          <cell r="H214">
            <v>243</v>
          </cell>
          <cell r="I214">
            <v>31</v>
          </cell>
          <cell r="J214">
            <v>151</v>
          </cell>
          <cell r="K214">
            <v>0</v>
          </cell>
          <cell r="L214">
            <v>1</v>
          </cell>
          <cell r="M214" t="str">
            <v>Productos de Papel o Cartón</v>
          </cell>
          <cell r="N214">
            <v>15000</v>
          </cell>
        </row>
        <row r="215">
          <cell r="C215"/>
          <cell r="D215"/>
          <cell r="E215"/>
          <cell r="F215" t="str">
            <v>010102</v>
          </cell>
          <cell r="G215">
            <v>920</v>
          </cell>
          <cell r="H215">
            <v>247</v>
          </cell>
          <cell r="I215">
            <v>31</v>
          </cell>
          <cell r="J215">
            <v>151</v>
          </cell>
          <cell r="K215">
            <v>0</v>
          </cell>
          <cell r="L215">
            <v>1</v>
          </cell>
          <cell r="M215" t="str">
            <v>Especies Timbradas y Valores</v>
          </cell>
          <cell r="N215">
            <v>10000</v>
          </cell>
        </row>
        <row r="216">
          <cell r="C216">
            <v>3650</v>
          </cell>
          <cell r="D216"/>
          <cell r="E216"/>
          <cell r="F216" t="str">
            <v>010102</v>
          </cell>
          <cell r="G216">
            <v>920</v>
          </cell>
          <cell r="H216">
            <v>267</v>
          </cell>
          <cell r="I216">
            <v>31</v>
          </cell>
          <cell r="J216">
            <v>151</v>
          </cell>
          <cell r="K216">
            <v>0</v>
          </cell>
          <cell r="L216">
            <v>1</v>
          </cell>
          <cell r="M216" t="str">
            <v>Tintes, Pinturas y Colorantes</v>
          </cell>
          <cell r="N216">
            <v>15000</v>
          </cell>
        </row>
        <row r="217">
          <cell r="C217"/>
          <cell r="D217"/>
          <cell r="E217"/>
          <cell r="F217" t="str">
            <v>010102</v>
          </cell>
          <cell r="G217">
            <v>920</v>
          </cell>
          <cell r="H217">
            <v>291</v>
          </cell>
          <cell r="I217">
            <v>31</v>
          </cell>
          <cell r="J217">
            <v>151</v>
          </cell>
          <cell r="K217">
            <v>0</v>
          </cell>
          <cell r="L217">
            <v>1</v>
          </cell>
          <cell r="M217" t="str">
            <v>Útiles de Oficina</v>
          </cell>
          <cell r="N217">
            <v>15000</v>
          </cell>
        </row>
        <row r="218"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</row>
        <row r="219"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</row>
        <row r="220"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</row>
        <row r="221">
          <cell r="C221">
            <v>2742.38</v>
          </cell>
          <cell r="D221"/>
          <cell r="E221"/>
          <cell r="F221" t="str">
            <v>010102</v>
          </cell>
          <cell r="G221">
            <v>920</v>
          </cell>
          <cell r="H221">
            <v>296</v>
          </cell>
          <cell r="I221">
            <v>31</v>
          </cell>
          <cell r="J221">
            <v>151</v>
          </cell>
          <cell r="K221">
            <v>0</v>
          </cell>
          <cell r="L221">
            <v>1</v>
          </cell>
          <cell r="M221" t="str">
            <v>Utiles de cocina y Comedor</v>
          </cell>
          <cell r="N221">
            <v>1000</v>
          </cell>
        </row>
        <row r="222">
          <cell r="C222"/>
          <cell r="D222"/>
          <cell r="E222"/>
          <cell r="F222" t="str">
            <v>010102</v>
          </cell>
          <cell r="G222">
            <v>920</v>
          </cell>
          <cell r="H222">
            <v>297</v>
          </cell>
          <cell r="I222">
            <v>31</v>
          </cell>
          <cell r="J222">
            <v>151</v>
          </cell>
          <cell r="K222">
            <v>0</v>
          </cell>
          <cell r="L222">
            <v>1</v>
          </cell>
          <cell r="M222" t="str">
            <v>Utiles, Accesorios y Materiales Electricos</v>
          </cell>
          <cell r="N222">
            <v>15000</v>
          </cell>
        </row>
        <row r="223">
          <cell r="C223"/>
          <cell r="D223"/>
          <cell r="E223"/>
          <cell r="F223" t="str">
            <v>010102</v>
          </cell>
          <cell r="G223">
            <v>920</v>
          </cell>
          <cell r="H223">
            <v>298</v>
          </cell>
          <cell r="I223">
            <v>31</v>
          </cell>
          <cell r="J223">
            <v>151</v>
          </cell>
          <cell r="K223">
            <v>0</v>
          </cell>
          <cell r="L223">
            <v>1</v>
          </cell>
          <cell r="M223" t="str">
            <v>Accesorios y Repuestos en General</v>
          </cell>
          <cell r="N223">
            <v>10000</v>
          </cell>
        </row>
        <row r="224">
          <cell r="C224"/>
          <cell r="D224"/>
          <cell r="E224"/>
          <cell r="F224" t="str">
            <v>010102</v>
          </cell>
          <cell r="G224">
            <v>920</v>
          </cell>
          <cell r="H224">
            <v>299</v>
          </cell>
          <cell r="I224">
            <v>31</v>
          </cell>
          <cell r="J224">
            <v>151</v>
          </cell>
          <cell r="K224">
            <v>0</v>
          </cell>
          <cell r="L224">
            <v>1</v>
          </cell>
          <cell r="M224" t="str">
            <v>Otros materiales y suministros</v>
          </cell>
          <cell r="N224">
            <v>1000</v>
          </cell>
        </row>
        <row r="225"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 t="str">
            <v>TOTAL ACTIVIDAD   09</v>
          </cell>
          <cell r="N225"/>
        </row>
        <row r="226">
          <cell r="C226"/>
          <cell r="D226">
            <v>10</v>
          </cell>
          <cell r="E226"/>
          <cell r="F226"/>
          <cell r="G226"/>
          <cell r="H226"/>
          <cell r="I226"/>
          <cell r="J226"/>
          <cell r="K226"/>
          <cell r="L226"/>
          <cell r="M226" t="str">
            <v>Dirección Municipal de Planificación</v>
          </cell>
          <cell r="N226"/>
        </row>
        <row r="227">
          <cell r="C227"/>
          <cell r="D227"/>
          <cell r="E227">
            <v>0</v>
          </cell>
          <cell r="F227"/>
          <cell r="G227"/>
          <cell r="H227"/>
          <cell r="I227"/>
          <cell r="J227"/>
          <cell r="K227"/>
          <cell r="L227"/>
          <cell r="M227" t="str">
            <v>Sin Obra</v>
          </cell>
          <cell r="N227"/>
        </row>
        <row r="228">
          <cell r="C228"/>
          <cell r="D228"/>
          <cell r="E228"/>
          <cell r="F228" t="str">
            <v>010402</v>
          </cell>
          <cell r="G228">
            <v>920</v>
          </cell>
          <cell r="H228">
            <v>11</v>
          </cell>
          <cell r="I228">
            <v>31</v>
          </cell>
          <cell r="J228">
            <v>151</v>
          </cell>
          <cell r="K228">
            <v>0</v>
          </cell>
          <cell r="L228">
            <v>1</v>
          </cell>
          <cell r="M228" t="str">
            <v>Personal Permanente</v>
          </cell>
          <cell r="N228">
            <v>221760</v>
          </cell>
        </row>
        <row r="229">
          <cell r="C229"/>
          <cell r="D229"/>
          <cell r="E229"/>
          <cell r="F229" t="str">
            <v>010402</v>
          </cell>
          <cell r="G229">
            <v>920</v>
          </cell>
          <cell r="H229">
            <v>15</v>
          </cell>
          <cell r="I229">
            <v>31</v>
          </cell>
          <cell r="J229">
            <v>151</v>
          </cell>
          <cell r="K229">
            <v>0</v>
          </cell>
          <cell r="L229">
            <v>1</v>
          </cell>
          <cell r="M229" t="str">
            <v>Complementos Específicos al Personal Permanente</v>
          </cell>
          <cell r="N229">
            <v>12000</v>
          </cell>
        </row>
        <row r="230">
          <cell r="C230"/>
          <cell r="D230"/>
          <cell r="E230"/>
          <cell r="F230" t="str">
            <v>010402</v>
          </cell>
          <cell r="G230">
            <v>920</v>
          </cell>
          <cell r="H230">
            <v>71</v>
          </cell>
          <cell r="I230">
            <v>31</v>
          </cell>
          <cell r="J230">
            <v>151</v>
          </cell>
          <cell r="K230">
            <v>0</v>
          </cell>
          <cell r="L230">
            <v>1</v>
          </cell>
          <cell r="M230" t="str">
            <v>Aguinaldo</v>
          </cell>
          <cell r="N230">
            <v>9240</v>
          </cell>
        </row>
        <row r="231">
          <cell r="C231"/>
          <cell r="D231"/>
          <cell r="E231"/>
          <cell r="F231" t="str">
            <v>010402</v>
          </cell>
          <cell r="G231">
            <v>920</v>
          </cell>
          <cell r="H231">
            <v>71</v>
          </cell>
          <cell r="I231">
            <v>22</v>
          </cell>
          <cell r="J231">
            <v>101</v>
          </cell>
          <cell r="K231">
            <v>0</v>
          </cell>
          <cell r="L231">
            <v>1</v>
          </cell>
          <cell r="M231" t="str">
            <v>Aguinaldo</v>
          </cell>
          <cell r="N231">
            <v>9240</v>
          </cell>
        </row>
        <row r="232">
          <cell r="C232"/>
          <cell r="D232"/>
          <cell r="E232"/>
          <cell r="F232" t="str">
            <v>010402</v>
          </cell>
          <cell r="G232">
            <v>920</v>
          </cell>
          <cell r="H232">
            <v>72</v>
          </cell>
          <cell r="I232">
            <v>21</v>
          </cell>
          <cell r="J232">
            <v>101</v>
          </cell>
          <cell r="K232">
            <v>0</v>
          </cell>
          <cell r="L232">
            <v>1</v>
          </cell>
          <cell r="M232" t="str">
            <v>Bonificación Anual (Bono 14)</v>
          </cell>
          <cell r="N232">
            <v>18480</v>
          </cell>
        </row>
        <row r="233">
          <cell r="C233"/>
          <cell r="D233"/>
          <cell r="E233"/>
          <cell r="F233" t="str">
            <v>010402</v>
          </cell>
          <cell r="G233">
            <v>920</v>
          </cell>
          <cell r="H233">
            <v>73</v>
          </cell>
          <cell r="I233">
            <v>31</v>
          </cell>
          <cell r="J233">
            <v>151</v>
          </cell>
          <cell r="K233">
            <v>0</v>
          </cell>
          <cell r="L233">
            <v>1</v>
          </cell>
          <cell r="M233" t="str">
            <v>Bono Vacacional</v>
          </cell>
          <cell r="N233">
            <v>1000</v>
          </cell>
        </row>
        <row r="234">
          <cell r="C234"/>
          <cell r="D234"/>
          <cell r="E234"/>
          <cell r="F234" t="str">
            <v>010402</v>
          </cell>
          <cell r="G234">
            <v>920</v>
          </cell>
          <cell r="H234">
            <v>79</v>
          </cell>
          <cell r="I234">
            <v>31</v>
          </cell>
          <cell r="J234">
            <v>151</v>
          </cell>
          <cell r="K234">
            <v>0</v>
          </cell>
          <cell r="L234">
            <v>1</v>
          </cell>
          <cell r="M234" t="str">
            <v>Otras Prestaciones</v>
          </cell>
          <cell r="N234">
            <v>12600</v>
          </cell>
        </row>
        <row r="235">
          <cell r="C235"/>
          <cell r="D235"/>
          <cell r="E235"/>
          <cell r="F235"/>
          <cell r="G235"/>
          <cell r="H235">
            <v>1</v>
          </cell>
          <cell r="I235"/>
          <cell r="J235"/>
          <cell r="K235"/>
          <cell r="L235"/>
          <cell r="M235" t="str">
            <v>Servicios no personales</v>
          </cell>
          <cell r="N235"/>
        </row>
        <row r="236">
          <cell r="C236"/>
          <cell r="D236"/>
          <cell r="E236"/>
          <cell r="F236" t="str">
            <v>010402</v>
          </cell>
          <cell r="G236">
            <v>920</v>
          </cell>
          <cell r="H236">
            <v>122</v>
          </cell>
          <cell r="I236">
            <v>31</v>
          </cell>
          <cell r="J236">
            <v>151</v>
          </cell>
          <cell r="K236">
            <v>0</v>
          </cell>
          <cell r="L236">
            <v>1</v>
          </cell>
          <cell r="M236" t="str">
            <v>Impresión, Encuadernación y Reproducción</v>
          </cell>
          <cell r="N236">
            <v>5000</v>
          </cell>
        </row>
        <row r="237">
          <cell r="C237"/>
          <cell r="D237"/>
          <cell r="E237"/>
          <cell r="F237" t="str">
            <v>010402</v>
          </cell>
          <cell r="G237">
            <v>920</v>
          </cell>
          <cell r="H237">
            <v>141</v>
          </cell>
          <cell r="I237">
            <v>31</v>
          </cell>
          <cell r="J237">
            <v>151</v>
          </cell>
          <cell r="K237">
            <v>0</v>
          </cell>
          <cell r="L237">
            <v>1</v>
          </cell>
          <cell r="M237" t="str">
            <v>Transporte de personas</v>
          </cell>
          <cell r="N237">
            <v>5000</v>
          </cell>
        </row>
        <row r="238">
          <cell r="C238"/>
          <cell r="D238"/>
          <cell r="E238"/>
          <cell r="F238" t="str">
            <v>010402</v>
          </cell>
          <cell r="G238">
            <v>920</v>
          </cell>
          <cell r="H238">
            <v>168</v>
          </cell>
          <cell r="I238">
            <v>31</v>
          </cell>
          <cell r="J238">
            <v>151</v>
          </cell>
          <cell r="K238">
            <v>0</v>
          </cell>
          <cell r="L238">
            <v>1</v>
          </cell>
          <cell r="M238" t="str">
            <v>Mantenimiento y Reparación de Equipo de Cómputo</v>
          </cell>
          <cell r="N238">
            <v>5000</v>
          </cell>
        </row>
        <row r="239">
          <cell r="C239"/>
          <cell r="D239"/>
          <cell r="E239"/>
          <cell r="F239"/>
          <cell r="G239"/>
          <cell r="H239">
            <v>2</v>
          </cell>
          <cell r="I239"/>
          <cell r="J239"/>
          <cell r="K239"/>
          <cell r="L239"/>
          <cell r="M239" t="str">
            <v>Materiales y Suminsitros</v>
          </cell>
          <cell r="N239"/>
        </row>
        <row r="240">
          <cell r="C240"/>
          <cell r="D240"/>
          <cell r="E240"/>
          <cell r="F240" t="str">
            <v>010402</v>
          </cell>
          <cell r="G240">
            <v>920</v>
          </cell>
          <cell r="H240">
            <v>241</v>
          </cell>
          <cell r="I240">
            <v>31</v>
          </cell>
          <cell r="J240">
            <v>151</v>
          </cell>
          <cell r="K240">
            <v>0</v>
          </cell>
          <cell r="L240">
            <v>1</v>
          </cell>
          <cell r="M240" t="str">
            <v>Papel de Escritorio</v>
          </cell>
          <cell r="N240">
            <v>5000</v>
          </cell>
        </row>
        <row r="241">
          <cell r="C241"/>
          <cell r="D241"/>
          <cell r="E241"/>
          <cell r="F241" t="str">
            <v>010402</v>
          </cell>
          <cell r="G241">
            <v>920</v>
          </cell>
          <cell r="H241">
            <v>243</v>
          </cell>
          <cell r="I241">
            <v>31</v>
          </cell>
          <cell r="J241">
            <v>151</v>
          </cell>
          <cell r="K241">
            <v>0</v>
          </cell>
          <cell r="L241">
            <v>1</v>
          </cell>
          <cell r="M241" t="str">
            <v>Productos de Papel o Cartón</v>
          </cell>
          <cell r="N241">
            <v>5000</v>
          </cell>
        </row>
        <row r="242">
          <cell r="C242"/>
          <cell r="D242"/>
          <cell r="E242"/>
          <cell r="F242" t="str">
            <v>010402</v>
          </cell>
          <cell r="G242">
            <v>920</v>
          </cell>
          <cell r="H242">
            <v>267</v>
          </cell>
          <cell r="I242">
            <v>31</v>
          </cell>
          <cell r="J242">
            <v>151</v>
          </cell>
          <cell r="K242">
            <v>0</v>
          </cell>
          <cell r="L242">
            <v>1</v>
          </cell>
          <cell r="M242" t="str">
            <v>Tintes, Pinturas y Colorantes</v>
          </cell>
          <cell r="N242">
            <v>2000</v>
          </cell>
        </row>
        <row r="243">
          <cell r="C243"/>
          <cell r="D243"/>
          <cell r="E243"/>
          <cell r="F243" t="str">
            <v>010402</v>
          </cell>
          <cell r="G243">
            <v>920</v>
          </cell>
          <cell r="H243">
            <v>286</v>
          </cell>
          <cell r="I243">
            <v>31</v>
          </cell>
          <cell r="J243">
            <v>151</v>
          </cell>
          <cell r="K243">
            <v>0</v>
          </cell>
          <cell r="L243">
            <v>1</v>
          </cell>
          <cell r="M243" t="str">
            <v>Herramientas Menores</v>
          </cell>
          <cell r="N243">
            <v>2000</v>
          </cell>
        </row>
        <row r="244">
          <cell r="C244"/>
          <cell r="D244"/>
          <cell r="E244"/>
          <cell r="F244" t="str">
            <v>010402</v>
          </cell>
          <cell r="G244">
            <v>920</v>
          </cell>
          <cell r="H244">
            <v>291</v>
          </cell>
          <cell r="I244">
            <v>31</v>
          </cell>
          <cell r="J244">
            <v>151</v>
          </cell>
          <cell r="K244">
            <v>0</v>
          </cell>
          <cell r="L244">
            <v>1</v>
          </cell>
          <cell r="M244" t="str">
            <v>Útiles de Oficina</v>
          </cell>
          <cell r="N244">
            <v>5000</v>
          </cell>
        </row>
        <row r="245">
          <cell r="C245"/>
          <cell r="D245"/>
          <cell r="E245"/>
          <cell r="F245" t="str">
            <v>010402</v>
          </cell>
          <cell r="G245">
            <v>920</v>
          </cell>
          <cell r="H245">
            <v>291</v>
          </cell>
          <cell r="I245">
            <v>31</v>
          </cell>
          <cell r="J245">
            <v>151</v>
          </cell>
          <cell r="K245">
            <v>0</v>
          </cell>
          <cell r="L245">
            <v>1</v>
          </cell>
          <cell r="M245" t="str">
            <v>Útiles de Oficina</v>
          </cell>
          <cell r="N245"/>
        </row>
        <row r="246">
          <cell r="C246"/>
          <cell r="D246"/>
          <cell r="E246"/>
          <cell r="F246" t="str">
            <v>010402</v>
          </cell>
          <cell r="G246">
            <v>920</v>
          </cell>
          <cell r="H246">
            <v>298</v>
          </cell>
          <cell r="I246">
            <v>31</v>
          </cell>
          <cell r="J246">
            <v>151</v>
          </cell>
          <cell r="K246">
            <v>0</v>
          </cell>
          <cell r="L246">
            <v>1</v>
          </cell>
          <cell r="M246" t="str">
            <v>Accesorios y Repuestos en General</v>
          </cell>
          <cell r="N246">
            <v>1000</v>
          </cell>
        </row>
        <row r="247">
          <cell r="C247"/>
          <cell r="D247"/>
          <cell r="E247"/>
          <cell r="F247" t="str">
            <v>010402</v>
          </cell>
          <cell r="G247">
            <v>920</v>
          </cell>
          <cell r="H247">
            <v>299</v>
          </cell>
          <cell r="I247">
            <v>31</v>
          </cell>
          <cell r="J247">
            <v>151</v>
          </cell>
          <cell r="K247">
            <v>0</v>
          </cell>
          <cell r="L247">
            <v>1</v>
          </cell>
          <cell r="M247" t="str">
            <v>Otros accesorios y repuestos</v>
          </cell>
          <cell r="N247">
            <v>5000</v>
          </cell>
        </row>
        <row r="248"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 t="str">
            <v>TOTAL ACTIVIDAD   10</v>
          </cell>
          <cell r="N248"/>
        </row>
        <row r="249"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</row>
        <row r="250"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</row>
        <row r="251"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</row>
        <row r="252">
          <cell r="C252"/>
          <cell r="D252">
            <v>11</v>
          </cell>
          <cell r="E252"/>
          <cell r="F252"/>
          <cell r="G252"/>
          <cell r="H252"/>
          <cell r="I252"/>
          <cell r="J252"/>
          <cell r="K252"/>
          <cell r="L252"/>
          <cell r="M252" t="str">
            <v>Unidad de Compras y Adquisiciones</v>
          </cell>
          <cell r="N252"/>
        </row>
        <row r="253">
          <cell r="C253"/>
          <cell r="D253"/>
          <cell r="E253">
            <v>0</v>
          </cell>
          <cell r="F253"/>
          <cell r="G253"/>
          <cell r="H253"/>
          <cell r="I253"/>
          <cell r="J253"/>
          <cell r="K253"/>
          <cell r="L253"/>
          <cell r="M253" t="str">
            <v>Sin Obra</v>
          </cell>
          <cell r="N253"/>
        </row>
        <row r="254">
          <cell r="C254"/>
          <cell r="D254"/>
          <cell r="E254"/>
          <cell r="F254" t="str">
            <v>010404</v>
          </cell>
          <cell r="G254">
            <v>920</v>
          </cell>
          <cell r="H254">
            <v>11</v>
          </cell>
          <cell r="I254">
            <v>31</v>
          </cell>
          <cell r="J254">
            <v>151</v>
          </cell>
          <cell r="K254">
            <v>0</v>
          </cell>
          <cell r="L254">
            <v>1</v>
          </cell>
          <cell r="M254" t="str">
            <v>Personal Permanente</v>
          </cell>
          <cell r="N254">
            <v>48000</v>
          </cell>
        </row>
        <row r="255">
          <cell r="C255"/>
          <cell r="D255"/>
          <cell r="E255"/>
          <cell r="F255" t="str">
            <v>010404</v>
          </cell>
          <cell r="G255">
            <v>920</v>
          </cell>
          <cell r="H255">
            <v>15</v>
          </cell>
          <cell r="I255">
            <v>31</v>
          </cell>
          <cell r="J255">
            <v>151</v>
          </cell>
          <cell r="K255">
            <v>0</v>
          </cell>
          <cell r="L255">
            <v>1</v>
          </cell>
          <cell r="M255" t="str">
            <v>Complemento personal al salario del Personal Permanente</v>
          </cell>
          <cell r="N255">
            <v>3000</v>
          </cell>
        </row>
        <row r="256">
          <cell r="C256"/>
          <cell r="D256"/>
          <cell r="E256"/>
          <cell r="F256" t="str">
            <v>010404</v>
          </cell>
          <cell r="G256">
            <v>920</v>
          </cell>
          <cell r="H256">
            <v>71</v>
          </cell>
          <cell r="I256">
            <v>31</v>
          </cell>
          <cell r="J256">
            <v>151</v>
          </cell>
          <cell r="K256">
            <v>0</v>
          </cell>
          <cell r="L256">
            <v>1</v>
          </cell>
          <cell r="M256" t="str">
            <v>Aguinaldo</v>
          </cell>
          <cell r="N256">
            <v>2000</v>
          </cell>
        </row>
        <row r="257">
          <cell r="C257"/>
          <cell r="D257"/>
          <cell r="E257"/>
          <cell r="F257" t="str">
            <v>010404</v>
          </cell>
          <cell r="G257">
            <v>920</v>
          </cell>
          <cell r="H257">
            <v>71</v>
          </cell>
          <cell r="I257">
            <v>22</v>
          </cell>
          <cell r="J257">
            <v>101</v>
          </cell>
          <cell r="K257">
            <v>0</v>
          </cell>
          <cell r="L257">
            <v>1</v>
          </cell>
          <cell r="M257" t="str">
            <v>Aguinaldo</v>
          </cell>
          <cell r="N257">
            <v>2000</v>
          </cell>
        </row>
        <row r="258">
          <cell r="C258"/>
          <cell r="D258"/>
          <cell r="E258"/>
          <cell r="F258" t="str">
            <v>010404</v>
          </cell>
          <cell r="G258">
            <v>920</v>
          </cell>
          <cell r="H258">
            <v>72</v>
          </cell>
          <cell r="I258">
            <v>21</v>
          </cell>
          <cell r="J258">
            <v>101</v>
          </cell>
          <cell r="K258">
            <v>0</v>
          </cell>
          <cell r="L258">
            <v>1</v>
          </cell>
          <cell r="M258" t="str">
            <v>Bonificación Anual (Bono 14)</v>
          </cell>
          <cell r="N258">
            <v>4000</v>
          </cell>
        </row>
        <row r="259">
          <cell r="C259"/>
          <cell r="D259"/>
          <cell r="E259"/>
          <cell r="F259" t="str">
            <v>010404</v>
          </cell>
          <cell r="G259">
            <v>920</v>
          </cell>
          <cell r="H259">
            <v>73</v>
          </cell>
          <cell r="I259">
            <v>31</v>
          </cell>
          <cell r="J259">
            <v>151</v>
          </cell>
          <cell r="K259">
            <v>0</v>
          </cell>
          <cell r="L259">
            <v>1</v>
          </cell>
          <cell r="M259" t="str">
            <v>Bono Vacacional</v>
          </cell>
          <cell r="N259">
            <v>250</v>
          </cell>
        </row>
        <row r="260">
          <cell r="C260"/>
          <cell r="D260"/>
          <cell r="E260"/>
          <cell r="F260" t="str">
            <v>010404</v>
          </cell>
          <cell r="G260">
            <v>920</v>
          </cell>
          <cell r="H260">
            <v>79</v>
          </cell>
          <cell r="I260">
            <v>31</v>
          </cell>
          <cell r="J260">
            <v>151</v>
          </cell>
          <cell r="K260">
            <v>0</v>
          </cell>
          <cell r="L260">
            <v>1</v>
          </cell>
          <cell r="M260" t="str">
            <v>Otras Prestaciones</v>
          </cell>
          <cell r="N260">
            <v>3150</v>
          </cell>
        </row>
        <row r="261">
          <cell r="C261"/>
          <cell r="D261"/>
          <cell r="E261"/>
          <cell r="F261"/>
          <cell r="G261"/>
          <cell r="H261">
            <v>1</v>
          </cell>
          <cell r="I261"/>
          <cell r="J261"/>
          <cell r="K261"/>
          <cell r="L261"/>
          <cell r="M261" t="str">
            <v>Servixcios no Personales</v>
          </cell>
          <cell r="N261"/>
        </row>
        <row r="262">
          <cell r="C262"/>
          <cell r="D262"/>
          <cell r="E262"/>
          <cell r="F262" t="str">
            <v>010402</v>
          </cell>
          <cell r="G262">
            <v>920</v>
          </cell>
          <cell r="H262">
            <v>122</v>
          </cell>
          <cell r="I262">
            <v>31</v>
          </cell>
          <cell r="J262">
            <v>151</v>
          </cell>
          <cell r="K262">
            <v>0</v>
          </cell>
          <cell r="L262">
            <v>1</v>
          </cell>
          <cell r="M262" t="str">
            <v>Impresión, Encuadernación y Reproducción</v>
          </cell>
          <cell r="N262">
            <v>2000</v>
          </cell>
        </row>
        <row r="263">
          <cell r="C263"/>
          <cell r="D263"/>
          <cell r="E263"/>
          <cell r="F263"/>
          <cell r="G263"/>
          <cell r="H263">
            <v>2</v>
          </cell>
          <cell r="I263"/>
          <cell r="J263"/>
          <cell r="K263"/>
          <cell r="L263"/>
          <cell r="M263" t="str">
            <v>Materials y suminsitros</v>
          </cell>
          <cell r="N263"/>
        </row>
        <row r="264">
          <cell r="C264"/>
          <cell r="D264"/>
          <cell r="E264"/>
          <cell r="F264" t="str">
            <v>010404</v>
          </cell>
          <cell r="G264">
            <v>920</v>
          </cell>
          <cell r="H264">
            <v>241</v>
          </cell>
          <cell r="I264">
            <v>31</v>
          </cell>
          <cell r="J264">
            <v>151</v>
          </cell>
          <cell r="K264">
            <v>0</v>
          </cell>
          <cell r="L264">
            <v>1</v>
          </cell>
          <cell r="M264" t="str">
            <v>Papel de Escritorio</v>
          </cell>
          <cell r="N264">
            <v>3000</v>
          </cell>
        </row>
        <row r="265">
          <cell r="C265"/>
          <cell r="D265"/>
          <cell r="E265"/>
          <cell r="F265" t="str">
            <v>010404</v>
          </cell>
          <cell r="G265">
            <v>920</v>
          </cell>
          <cell r="H265">
            <v>243</v>
          </cell>
          <cell r="I265">
            <v>31</v>
          </cell>
          <cell r="J265">
            <v>151</v>
          </cell>
          <cell r="K265">
            <v>0</v>
          </cell>
          <cell r="L265">
            <v>1</v>
          </cell>
          <cell r="M265" t="str">
            <v>Productos de Papel o Cartón</v>
          </cell>
          <cell r="N265">
            <v>3000</v>
          </cell>
        </row>
        <row r="266">
          <cell r="C266"/>
          <cell r="D266"/>
          <cell r="E266"/>
          <cell r="F266" t="str">
            <v>010404</v>
          </cell>
          <cell r="G266">
            <v>920</v>
          </cell>
          <cell r="H266">
            <v>267</v>
          </cell>
          <cell r="I266">
            <v>31</v>
          </cell>
          <cell r="J266">
            <v>151</v>
          </cell>
          <cell r="K266">
            <v>0</v>
          </cell>
          <cell r="L266">
            <v>1</v>
          </cell>
          <cell r="M266" t="str">
            <v>Tintes, Pinturas y Colorantes</v>
          </cell>
          <cell r="N266">
            <v>3000</v>
          </cell>
        </row>
        <row r="267">
          <cell r="C267"/>
          <cell r="D267"/>
          <cell r="E267"/>
          <cell r="F267" t="str">
            <v>010404</v>
          </cell>
          <cell r="G267">
            <v>920</v>
          </cell>
          <cell r="H267">
            <v>298</v>
          </cell>
          <cell r="I267">
            <v>31</v>
          </cell>
          <cell r="J267">
            <v>151</v>
          </cell>
          <cell r="K267">
            <v>0</v>
          </cell>
          <cell r="L267">
            <v>1</v>
          </cell>
          <cell r="M267" t="str">
            <v>Accesorios y Repuestos en General</v>
          </cell>
          <cell r="N267">
            <v>3000</v>
          </cell>
        </row>
        <row r="268"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 t="str">
            <v>TOTAL ACTIVIDAD   11</v>
          </cell>
          <cell r="N268"/>
        </row>
        <row r="269">
          <cell r="C269"/>
          <cell r="D269">
            <v>12</v>
          </cell>
          <cell r="E269"/>
          <cell r="F269"/>
          <cell r="G269"/>
          <cell r="H269"/>
          <cell r="I269"/>
          <cell r="J269"/>
          <cell r="K269"/>
          <cell r="L269"/>
          <cell r="M269" t="str">
            <v>Almacén Municipal</v>
          </cell>
          <cell r="N269"/>
        </row>
        <row r="270">
          <cell r="C270"/>
          <cell r="D270"/>
          <cell r="E270">
            <v>0</v>
          </cell>
          <cell r="F270"/>
          <cell r="G270"/>
          <cell r="H270"/>
          <cell r="I270"/>
          <cell r="J270"/>
          <cell r="K270"/>
          <cell r="L270"/>
          <cell r="M270" t="str">
            <v>Sin Obra</v>
          </cell>
          <cell r="N270"/>
        </row>
        <row r="271">
          <cell r="C271"/>
          <cell r="D271"/>
          <cell r="E271"/>
          <cell r="F271" t="str">
            <v>010404</v>
          </cell>
          <cell r="G271">
            <v>920</v>
          </cell>
          <cell r="H271">
            <v>11</v>
          </cell>
          <cell r="I271">
            <v>31</v>
          </cell>
          <cell r="J271">
            <v>151</v>
          </cell>
          <cell r="K271">
            <v>0</v>
          </cell>
          <cell r="L271">
            <v>1</v>
          </cell>
          <cell r="M271" t="str">
            <v>Personal Permanente</v>
          </cell>
          <cell r="N271">
            <v>390600</v>
          </cell>
        </row>
        <row r="272">
          <cell r="C272"/>
          <cell r="D272"/>
          <cell r="E272"/>
          <cell r="F272" t="str">
            <v>010404</v>
          </cell>
          <cell r="G272">
            <v>920</v>
          </cell>
          <cell r="H272">
            <v>15</v>
          </cell>
          <cell r="I272">
            <v>31</v>
          </cell>
          <cell r="J272">
            <v>151</v>
          </cell>
          <cell r="K272">
            <v>0</v>
          </cell>
          <cell r="L272">
            <v>1</v>
          </cell>
          <cell r="M272" t="str">
            <v>Complementos Específicos al Personal Permanente</v>
          </cell>
          <cell r="N272">
            <v>24000</v>
          </cell>
        </row>
        <row r="273">
          <cell r="C273"/>
          <cell r="D273"/>
          <cell r="E273"/>
          <cell r="F273" t="str">
            <v>010404</v>
          </cell>
          <cell r="G273">
            <v>920</v>
          </cell>
          <cell r="H273">
            <v>71</v>
          </cell>
          <cell r="I273">
            <v>31</v>
          </cell>
          <cell r="J273">
            <v>151</v>
          </cell>
          <cell r="K273">
            <v>0</v>
          </cell>
          <cell r="L273">
            <v>1</v>
          </cell>
          <cell r="M273" t="str">
            <v>Aguinaldo</v>
          </cell>
          <cell r="N273">
            <v>16275</v>
          </cell>
        </row>
        <row r="274">
          <cell r="C274"/>
          <cell r="D274"/>
          <cell r="E274"/>
          <cell r="F274" t="str">
            <v>010404</v>
          </cell>
          <cell r="G274">
            <v>920</v>
          </cell>
          <cell r="H274">
            <v>71</v>
          </cell>
          <cell r="I274">
            <v>22</v>
          </cell>
          <cell r="J274">
            <v>101</v>
          </cell>
          <cell r="K274">
            <v>0</v>
          </cell>
          <cell r="L274">
            <v>1</v>
          </cell>
          <cell r="M274" t="str">
            <v>Aguinaldo</v>
          </cell>
          <cell r="N274">
            <v>16275</v>
          </cell>
        </row>
        <row r="275">
          <cell r="C275"/>
          <cell r="D275"/>
          <cell r="E275"/>
          <cell r="F275" t="str">
            <v>010404</v>
          </cell>
          <cell r="G275">
            <v>920</v>
          </cell>
          <cell r="H275">
            <v>72</v>
          </cell>
          <cell r="I275">
            <v>21</v>
          </cell>
          <cell r="J275">
            <v>101</v>
          </cell>
          <cell r="K275">
            <v>0</v>
          </cell>
          <cell r="L275">
            <v>1</v>
          </cell>
          <cell r="M275" t="str">
            <v>Bonificación Anual (Bono 14)</v>
          </cell>
          <cell r="N275">
            <v>32550</v>
          </cell>
        </row>
        <row r="276">
          <cell r="C276"/>
          <cell r="D276"/>
          <cell r="E276"/>
          <cell r="F276" t="str">
            <v>010404</v>
          </cell>
          <cell r="G276">
            <v>920</v>
          </cell>
          <cell r="H276">
            <v>73</v>
          </cell>
          <cell r="I276">
            <v>31</v>
          </cell>
          <cell r="J276">
            <v>151</v>
          </cell>
          <cell r="K276">
            <v>0</v>
          </cell>
          <cell r="L276">
            <v>1</v>
          </cell>
          <cell r="M276" t="str">
            <v>Bono Vacacional</v>
          </cell>
          <cell r="N276">
            <v>2000</v>
          </cell>
        </row>
        <row r="277">
          <cell r="C277"/>
          <cell r="D277"/>
          <cell r="E277"/>
          <cell r="F277" t="str">
            <v>010404</v>
          </cell>
          <cell r="G277">
            <v>920</v>
          </cell>
          <cell r="H277">
            <v>79</v>
          </cell>
          <cell r="I277">
            <v>31</v>
          </cell>
          <cell r="J277">
            <v>151</v>
          </cell>
          <cell r="K277">
            <v>0</v>
          </cell>
          <cell r="L277">
            <v>1</v>
          </cell>
          <cell r="M277" t="str">
            <v>Otras Prestaciones</v>
          </cell>
          <cell r="N277">
            <v>25200</v>
          </cell>
        </row>
        <row r="278">
          <cell r="C278"/>
          <cell r="D278"/>
          <cell r="E278"/>
          <cell r="F278"/>
          <cell r="G278"/>
          <cell r="H278">
            <v>1</v>
          </cell>
          <cell r="I278"/>
          <cell r="J278"/>
          <cell r="K278"/>
          <cell r="L278"/>
          <cell r="M278" t="str">
            <v>Servicios no Personales</v>
          </cell>
          <cell r="N278"/>
        </row>
        <row r="279">
          <cell r="C279"/>
          <cell r="D279"/>
          <cell r="E279"/>
          <cell r="F279" t="str">
            <v>010404</v>
          </cell>
          <cell r="G279">
            <v>920</v>
          </cell>
          <cell r="H279">
            <v>122</v>
          </cell>
          <cell r="I279">
            <v>31</v>
          </cell>
          <cell r="J279">
            <v>151</v>
          </cell>
          <cell r="K279">
            <v>0</v>
          </cell>
          <cell r="L279">
            <v>1</v>
          </cell>
          <cell r="M279" t="str">
            <v>Impresión, Encuadernación y Reproducción</v>
          </cell>
          <cell r="N279">
            <v>5000</v>
          </cell>
        </row>
        <row r="280">
          <cell r="C280"/>
          <cell r="D280"/>
          <cell r="E280"/>
          <cell r="F280" t="str">
            <v>010404</v>
          </cell>
          <cell r="G280">
            <v>920</v>
          </cell>
          <cell r="H280">
            <v>168</v>
          </cell>
          <cell r="I280">
            <v>31</v>
          </cell>
          <cell r="J280">
            <v>151</v>
          </cell>
          <cell r="K280">
            <v>0</v>
          </cell>
          <cell r="L280">
            <v>1</v>
          </cell>
          <cell r="M280" t="str">
            <v>Mantenimiento y Reparación de Equipo de Cómputo</v>
          </cell>
          <cell r="N280">
            <v>3000</v>
          </cell>
        </row>
        <row r="281">
          <cell r="C281"/>
          <cell r="D281"/>
          <cell r="E281"/>
          <cell r="F281" t="str">
            <v>010404</v>
          </cell>
          <cell r="G281">
            <v>920</v>
          </cell>
          <cell r="H281">
            <v>174</v>
          </cell>
          <cell r="I281">
            <v>31</v>
          </cell>
          <cell r="J281">
            <v>151</v>
          </cell>
          <cell r="K281">
            <v>0</v>
          </cell>
          <cell r="L281">
            <v>1</v>
          </cell>
          <cell r="M281" t="str">
            <v>Mantenimiento y reparacion de Instalaciones</v>
          </cell>
          <cell r="N281">
            <v>3000</v>
          </cell>
        </row>
        <row r="282">
          <cell r="C282"/>
          <cell r="D282"/>
          <cell r="E282"/>
          <cell r="F282" t="str">
            <v>010404</v>
          </cell>
          <cell r="G282">
            <v>920</v>
          </cell>
          <cell r="H282">
            <v>195</v>
          </cell>
          <cell r="I282">
            <v>31</v>
          </cell>
          <cell r="J282">
            <v>151</v>
          </cell>
          <cell r="K282">
            <v>0</v>
          </cell>
          <cell r="L282">
            <v>1</v>
          </cell>
          <cell r="M282" t="str">
            <v>Impuestos, Derechos y Tasas</v>
          </cell>
          <cell r="N282">
            <v>5000</v>
          </cell>
        </row>
        <row r="283">
          <cell r="C283"/>
          <cell r="D283"/>
          <cell r="E283"/>
          <cell r="F283" t="str">
            <v>010404</v>
          </cell>
          <cell r="G283">
            <v>920</v>
          </cell>
          <cell r="H283">
            <v>199</v>
          </cell>
          <cell r="I283">
            <v>31</v>
          </cell>
          <cell r="J283">
            <v>151</v>
          </cell>
          <cell r="K283">
            <v>0</v>
          </cell>
          <cell r="L283">
            <v>1</v>
          </cell>
          <cell r="M283" t="str">
            <v>Otros servicios no personales</v>
          </cell>
          <cell r="N283">
            <v>5000</v>
          </cell>
        </row>
        <row r="284">
          <cell r="C284"/>
          <cell r="D284"/>
          <cell r="E284"/>
          <cell r="F284"/>
          <cell r="G284"/>
          <cell r="H284">
            <v>2</v>
          </cell>
          <cell r="I284"/>
          <cell r="J284"/>
          <cell r="K284"/>
          <cell r="L284"/>
          <cell r="M284" t="str">
            <v>Materiales y Suministros</v>
          </cell>
          <cell r="N284"/>
        </row>
        <row r="285">
          <cell r="C285"/>
          <cell r="D285"/>
          <cell r="E285"/>
          <cell r="F285" t="str">
            <v>010404</v>
          </cell>
          <cell r="G285">
            <v>920</v>
          </cell>
          <cell r="H285">
            <v>211</v>
          </cell>
          <cell r="I285">
            <v>31</v>
          </cell>
          <cell r="J285">
            <v>151</v>
          </cell>
          <cell r="K285">
            <v>0</v>
          </cell>
          <cell r="L285">
            <v>1</v>
          </cell>
          <cell r="M285" t="str">
            <v>Alimento para personas</v>
          </cell>
          <cell r="N285">
            <v>2000</v>
          </cell>
        </row>
        <row r="286">
          <cell r="C286"/>
          <cell r="D286"/>
          <cell r="E286"/>
          <cell r="F286" t="str">
            <v>010404</v>
          </cell>
          <cell r="G286">
            <v>920</v>
          </cell>
          <cell r="H286">
            <v>241</v>
          </cell>
          <cell r="I286">
            <v>31</v>
          </cell>
          <cell r="J286">
            <v>151</v>
          </cell>
          <cell r="K286">
            <v>0</v>
          </cell>
          <cell r="L286">
            <v>1</v>
          </cell>
          <cell r="M286" t="str">
            <v>Papel de Escritorio</v>
          </cell>
          <cell r="N286">
            <v>2000</v>
          </cell>
        </row>
        <row r="287">
          <cell r="C287"/>
          <cell r="D287"/>
          <cell r="E287"/>
          <cell r="F287" t="str">
            <v>010404</v>
          </cell>
          <cell r="G287">
            <v>920</v>
          </cell>
          <cell r="H287">
            <v>243</v>
          </cell>
          <cell r="I287">
            <v>31</v>
          </cell>
          <cell r="J287">
            <v>151</v>
          </cell>
          <cell r="K287">
            <v>0</v>
          </cell>
          <cell r="L287">
            <v>1</v>
          </cell>
          <cell r="M287" t="str">
            <v>Productos de Papel o Cartón</v>
          </cell>
          <cell r="N287">
            <v>1000</v>
          </cell>
        </row>
        <row r="288">
          <cell r="C288"/>
          <cell r="D288"/>
          <cell r="E288"/>
          <cell r="F288" t="str">
            <v>010404</v>
          </cell>
          <cell r="G288">
            <v>920</v>
          </cell>
          <cell r="H288">
            <v>264</v>
          </cell>
          <cell r="I288">
            <v>31</v>
          </cell>
          <cell r="J288">
            <v>151</v>
          </cell>
          <cell r="K288">
            <v>0</v>
          </cell>
          <cell r="L288">
            <v>1</v>
          </cell>
          <cell r="M288" t="str">
            <v>Insecticidas Fumigantes y similares</v>
          </cell>
          <cell r="N288">
            <v>5000</v>
          </cell>
        </row>
        <row r="289">
          <cell r="C289"/>
          <cell r="D289"/>
          <cell r="E289"/>
          <cell r="F289" t="str">
            <v>010404</v>
          </cell>
          <cell r="G289">
            <v>920</v>
          </cell>
          <cell r="H289">
            <v>267</v>
          </cell>
          <cell r="I289">
            <v>31</v>
          </cell>
          <cell r="J289">
            <v>151</v>
          </cell>
          <cell r="K289">
            <v>0</v>
          </cell>
          <cell r="L289">
            <v>1</v>
          </cell>
          <cell r="M289" t="str">
            <v>Tintes, Pinturas y Colorantes</v>
          </cell>
          <cell r="N289">
            <v>2000</v>
          </cell>
        </row>
        <row r="290">
          <cell r="C290"/>
          <cell r="D290"/>
          <cell r="E290"/>
          <cell r="F290" t="str">
            <v>010404</v>
          </cell>
          <cell r="G290">
            <v>920</v>
          </cell>
          <cell r="H290">
            <v>268</v>
          </cell>
          <cell r="I290">
            <v>31</v>
          </cell>
          <cell r="J290">
            <v>151</v>
          </cell>
          <cell r="K290">
            <v>0</v>
          </cell>
          <cell r="L290">
            <v>1</v>
          </cell>
          <cell r="M290" t="str">
            <v>Productos Plásticos, Nylon, Vinil y P.V.C.</v>
          </cell>
          <cell r="N290">
            <v>25000</v>
          </cell>
        </row>
        <row r="291">
          <cell r="C291"/>
          <cell r="D291"/>
          <cell r="E291"/>
          <cell r="F291" t="str">
            <v>010404</v>
          </cell>
          <cell r="G291">
            <v>920</v>
          </cell>
          <cell r="H291">
            <v>291</v>
          </cell>
          <cell r="I291">
            <v>31</v>
          </cell>
          <cell r="J291">
            <v>151</v>
          </cell>
          <cell r="K291">
            <v>0</v>
          </cell>
          <cell r="L291">
            <v>1</v>
          </cell>
          <cell r="M291" t="str">
            <v>Útiles de Oficina</v>
          </cell>
          <cell r="N291">
            <v>2000</v>
          </cell>
        </row>
        <row r="292">
          <cell r="C292"/>
          <cell r="D292"/>
          <cell r="E292"/>
          <cell r="F292" t="str">
            <v>010404</v>
          </cell>
          <cell r="G292">
            <v>920</v>
          </cell>
          <cell r="H292">
            <v>296</v>
          </cell>
          <cell r="I292">
            <v>31</v>
          </cell>
          <cell r="J292">
            <v>151</v>
          </cell>
          <cell r="K292">
            <v>0</v>
          </cell>
          <cell r="L292">
            <v>1</v>
          </cell>
          <cell r="M292" t="str">
            <v>Utiles de Cocina y comedor</v>
          </cell>
          <cell r="N292">
            <v>2000</v>
          </cell>
        </row>
        <row r="293">
          <cell r="C293"/>
          <cell r="D293"/>
          <cell r="E293"/>
          <cell r="F293" t="str">
            <v>010404</v>
          </cell>
          <cell r="G293">
            <v>920</v>
          </cell>
          <cell r="H293">
            <v>297</v>
          </cell>
          <cell r="I293">
            <v>31</v>
          </cell>
          <cell r="J293">
            <v>151</v>
          </cell>
          <cell r="K293">
            <v>0</v>
          </cell>
          <cell r="L293">
            <v>1</v>
          </cell>
          <cell r="M293" t="str">
            <v>Utiles, accesorios y materiales electricos</v>
          </cell>
          <cell r="N293">
            <v>20000</v>
          </cell>
        </row>
        <row r="294">
          <cell r="C294"/>
          <cell r="D294"/>
          <cell r="E294"/>
          <cell r="F294" t="str">
            <v>010404</v>
          </cell>
          <cell r="G294">
            <v>920</v>
          </cell>
          <cell r="H294">
            <v>299</v>
          </cell>
          <cell r="I294">
            <v>31</v>
          </cell>
          <cell r="J294">
            <v>151</v>
          </cell>
          <cell r="K294">
            <v>0</v>
          </cell>
          <cell r="L294">
            <v>1</v>
          </cell>
          <cell r="M294" t="str">
            <v>Otros materiales y suministros</v>
          </cell>
          <cell r="N294">
            <v>5000</v>
          </cell>
        </row>
        <row r="295"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 t="str">
            <v>TOTAL ACTIVIDAD   12</v>
          </cell>
          <cell r="N295"/>
        </row>
        <row r="296">
          <cell r="C296"/>
          <cell r="D296">
            <v>13</v>
          </cell>
          <cell r="E296"/>
          <cell r="F296"/>
          <cell r="G296"/>
          <cell r="H296"/>
          <cell r="I296"/>
          <cell r="J296"/>
          <cell r="K296"/>
          <cell r="L296"/>
          <cell r="M296" t="str">
            <v>Catastro Municipal</v>
          </cell>
          <cell r="N296"/>
        </row>
        <row r="297">
          <cell r="C297"/>
          <cell r="D297"/>
          <cell r="E297">
            <v>0</v>
          </cell>
          <cell r="F297"/>
          <cell r="G297"/>
          <cell r="H297"/>
          <cell r="I297"/>
          <cell r="J297"/>
          <cell r="K297"/>
          <cell r="L297"/>
          <cell r="M297" t="str">
            <v>Sin Obra</v>
          </cell>
          <cell r="N297"/>
        </row>
        <row r="298">
          <cell r="C298"/>
          <cell r="D298"/>
          <cell r="E298"/>
          <cell r="F298" t="str">
            <v>070101</v>
          </cell>
          <cell r="G298">
            <v>920</v>
          </cell>
          <cell r="H298">
            <v>11</v>
          </cell>
          <cell r="I298">
            <v>31</v>
          </cell>
          <cell r="J298">
            <v>151</v>
          </cell>
          <cell r="K298">
            <v>0</v>
          </cell>
          <cell r="L298">
            <v>1</v>
          </cell>
          <cell r="M298" t="str">
            <v>Personal Permanente</v>
          </cell>
          <cell r="N298">
            <v>265320</v>
          </cell>
        </row>
        <row r="299">
          <cell r="C299"/>
          <cell r="D299"/>
          <cell r="E299"/>
          <cell r="F299" t="str">
            <v>070101</v>
          </cell>
          <cell r="G299">
            <v>920</v>
          </cell>
          <cell r="H299">
            <v>15</v>
          </cell>
          <cell r="I299">
            <v>31</v>
          </cell>
          <cell r="J299">
            <v>151</v>
          </cell>
          <cell r="K299">
            <v>0</v>
          </cell>
          <cell r="L299">
            <v>1</v>
          </cell>
          <cell r="M299" t="str">
            <v>Complementos Específicos al Personal Permanente</v>
          </cell>
          <cell r="N299">
            <v>18000</v>
          </cell>
        </row>
        <row r="300">
          <cell r="C300"/>
          <cell r="D300"/>
          <cell r="E300"/>
          <cell r="F300" t="str">
            <v>070101</v>
          </cell>
          <cell r="G300">
            <v>920</v>
          </cell>
          <cell r="H300">
            <v>71</v>
          </cell>
          <cell r="I300">
            <v>31</v>
          </cell>
          <cell r="J300">
            <v>151</v>
          </cell>
          <cell r="K300">
            <v>0</v>
          </cell>
          <cell r="L300">
            <v>1</v>
          </cell>
          <cell r="M300" t="str">
            <v>Aguinaldo</v>
          </cell>
          <cell r="N300">
            <v>11055</v>
          </cell>
        </row>
        <row r="301">
          <cell r="C301"/>
          <cell r="D301"/>
          <cell r="E301"/>
          <cell r="F301" t="str">
            <v>070101</v>
          </cell>
          <cell r="G301">
            <v>920</v>
          </cell>
          <cell r="H301">
            <v>71</v>
          </cell>
          <cell r="I301">
            <v>22</v>
          </cell>
          <cell r="J301">
            <v>101</v>
          </cell>
          <cell r="K301">
            <v>0</v>
          </cell>
          <cell r="L301">
            <v>1</v>
          </cell>
          <cell r="M301" t="str">
            <v>Aguinaldo</v>
          </cell>
          <cell r="N301">
            <v>11055</v>
          </cell>
        </row>
        <row r="302">
          <cell r="C302"/>
          <cell r="D302"/>
          <cell r="E302"/>
          <cell r="F302" t="str">
            <v>070101</v>
          </cell>
          <cell r="G302">
            <v>920</v>
          </cell>
          <cell r="H302">
            <v>72</v>
          </cell>
          <cell r="I302">
            <v>21</v>
          </cell>
          <cell r="J302">
            <v>101</v>
          </cell>
          <cell r="K302">
            <v>0</v>
          </cell>
          <cell r="L302">
            <v>1</v>
          </cell>
          <cell r="M302" t="str">
            <v>Bonificación Anual (Bono 14)</v>
          </cell>
          <cell r="N302">
            <v>22110</v>
          </cell>
        </row>
        <row r="303">
          <cell r="C303"/>
          <cell r="D303"/>
          <cell r="E303"/>
          <cell r="F303" t="str">
            <v>070101</v>
          </cell>
          <cell r="G303">
            <v>920</v>
          </cell>
          <cell r="H303">
            <v>73</v>
          </cell>
          <cell r="I303">
            <v>31</v>
          </cell>
          <cell r="J303">
            <v>151</v>
          </cell>
          <cell r="K303">
            <v>0</v>
          </cell>
          <cell r="L303">
            <v>1</v>
          </cell>
          <cell r="M303" t="str">
            <v>Bono Vacacional</v>
          </cell>
          <cell r="N303">
            <v>1500</v>
          </cell>
        </row>
        <row r="304">
          <cell r="C304"/>
          <cell r="D304"/>
          <cell r="E304"/>
          <cell r="F304" t="str">
            <v>070101</v>
          </cell>
          <cell r="G304">
            <v>920</v>
          </cell>
          <cell r="H304">
            <v>79</v>
          </cell>
          <cell r="I304">
            <v>31</v>
          </cell>
          <cell r="J304">
            <v>151</v>
          </cell>
          <cell r="K304">
            <v>0</v>
          </cell>
          <cell r="L304">
            <v>1</v>
          </cell>
          <cell r="M304" t="str">
            <v>Otras Prestaciones</v>
          </cell>
          <cell r="N304">
            <v>18900</v>
          </cell>
        </row>
        <row r="305"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</row>
        <row r="306"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</row>
        <row r="307">
          <cell r="C307"/>
          <cell r="D307"/>
          <cell r="E307"/>
          <cell r="F307"/>
          <cell r="G307"/>
          <cell r="H307">
            <v>1</v>
          </cell>
          <cell r="I307"/>
          <cell r="J307"/>
          <cell r="K307"/>
          <cell r="L307"/>
          <cell r="M307" t="str">
            <v>Servicios no Personales</v>
          </cell>
          <cell r="N307"/>
        </row>
        <row r="308">
          <cell r="C308"/>
          <cell r="D308"/>
          <cell r="E308"/>
          <cell r="F308" t="str">
            <v>070101</v>
          </cell>
          <cell r="G308">
            <v>920</v>
          </cell>
          <cell r="H308">
            <v>122</v>
          </cell>
          <cell r="I308">
            <v>31</v>
          </cell>
          <cell r="J308">
            <v>151</v>
          </cell>
          <cell r="K308">
            <v>0</v>
          </cell>
          <cell r="L308">
            <v>1</v>
          </cell>
          <cell r="M308" t="str">
            <v>Impresión, Encuadernación y Reproducción</v>
          </cell>
          <cell r="N308">
            <v>2000</v>
          </cell>
        </row>
        <row r="309">
          <cell r="C309"/>
          <cell r="D309"/>
          <cell r="E309"/>
          <cell r="F309" t="str">
            <v>070101</v>
          </cell>
          <cell r="G309">
            <v>920</v>
          </cell>
          <cell r="H309">
            <v>168</v>
          </cell>
          <cell r="I309">
            <v>31</v>
          </cell>
          <cell r="J309">
            <v>151</v>
          </cell>
          <cell r="K309">
            <v>0</v>
          </cell>
          <cell r="L309">
            <v>1</v>
          </cell>
          <cell r="M309" t="str">
            <v>Manto. y Rep. De Equipo de Computo</v>
          </cell>
          <cell r="N309">
            <v>5000</v>
          </cell>
        </row>
        <row r="310">
          <cell r="C310"/>
          <cell r="D310"/>
          <cell r="E310"/>
          <cell r="F310"/>
          <cell r="G310"/>
          <cell r="H310">
            <v>2</v>
          </cell>
          <cell r="I310"/>
          <cell r="J310"/>
          <cell r="K310"/>
          <cell r="L310"/>
          <cell r="M310" t="str">
            <v>Materiales y Suminstros</v>
          </cell>
          <cell r="N310"/>
        </row>
        <row r="311">
          <cell r="C311"/>
          <cell r="D311"/>
          <cell r="E311"/>
          <cell r="F311" t="str">
            <v>070101</v>
          </cell>
          <cell r="G311">
            <v>920</v>
          </cell>
          <cell r="H311">
            <v>241</v>
          </cell>
          <cell r="I311">
            <v>31</v>
          </cell>
          <cell r="J311">
            <v>151</v>
          </cell>
          <cell r="K311">
            <v>0</v>
          </cell>
          <cell r="L311">
            <v>1</v>
          </cell>
          <cell r="M311" t="str">
            <v>Papel de Escritorio</v>
          </cell>
          <cell r="N311">
            <v>2000</v>
          </cell>
        </row>
        <row r="312">
          <cell r="C312"/>
          <cell r="D312"/>
          <cell r="E312"/>
          <cell r="F312" t="str">
            <v>070101</v>
          </cell>
          <cell r="G312">
            <v>920</v>
          </cell>
          <cell r="H312">
            <v>243</v>
          </cell>
          <cell r="I312">
            <v>31</v>
          </cell>
          <cell r="J312">
            <v>151</v>
          </cell>
          <cell r="K312">
            <v>0</v>
          </cell>
          <cell r="L312">
            <v>1</v>
          </cell>
          <cell r="M312" t="str">
            <v>Productos de Papel o Cartón</v>
          </cell>
          <cell r="N312">
            <v>2000</v>
          </cell>
        </row>
        <row r="313">
          <cell r="C313"/>
          <cell r="D313"/>
          <cell r="E313"/>
          <cell r="F313" t="str">
            <v>070101</v>
          </cell>
          <cell r="G313">
            <v>920</v>
          </cell>
          <cell r="H313">
            <v>267</v>
          </cell>
          <cell r="I313">
            <v>31</v>
          </cell>
          <cell r="J313">
            <v>151</v>
          </cell>
          <cell r="K313">
            <v>0</v>
          </cell>
          <cell r="L313">
            <v>1</v>
          </cell>
          <cell r="M313" t="str">
            <v>Tintes, Pinturas y Colorantes</v>
          </cell>
          <cell r="N313">
            <v>5000</v>
          </cell>
        </row>
        <row r="314">
          <cell r="C314"/>
          <cell r="D314"/>
          <cell r="E314"/>
          <cell r="F314" t="str">
            <v>070101</v>
          </cell>
          <cell r="G314">
            <v>920</v>
          </cell>
          <cell r="H314">
            <v>291</v>
          </cell>
          <cell r="I314">
            <v>31</v>
          </cell>
          <cell r="J314">
            <v>151</v>
          </cell>
          <cell r="K314">
            <v>0</v>
          </cell>
          <cell r="L314">
            <v>1</v>
          </cell>
          <cell r="M314" t="str">
            <v>Utiles de Oficina</v>
          </cell>
          <cell r="N314">
            <v>3000</v>
          </cell>
        </row>
        <row r="315">
          <cell r="C315"/>
          <cell r="D315"/>
          <cell r="E315"/>
          <cell r="F315" t="str">
            <v>070101</v>
          </cell>
          <cell r="G315">
            <v>920</v>
          </cell>
          <cell r="H315">
            <v>299</v>
          </cell>
          <cell r="I315">
            <v>31</v>
          </cell>
          <cell r="J315">
            <v>151</v>
          </cell>
          <cell r="K315">
            <v>0</v>
          </cell>
          <cell r="L315">
            <v>1</v>
          </cell>
          <cell r="M315" t="str">
            <v>Otros Materiales y Suministros</v>
          </cell>
          <cell r="N315">
            <v>5000</v>
          </cell>
        </row>
        <row r="316"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 t="str">
            <v>TOTAL ACTIVIDAD   13</v>
          </cell>
          <cell r="N316"/>
        </row>
        <row r="317">
          <cell r="C317"/>
          <cell r="D317">
            <v>14</v>
          </cell>
          <cell r="E317"/>
          <cell r="F317"/>
          <cell r="G317"/>
          <cell r="H317"/>
          <cell r="I317"/>
          <cell r="J317"/>
          <cell r="K317"/>
          <cell r="L317"/>
          <cell r="M317" t="str">
            <v>Oficina Impuesto Único Sobre Inmuebles</v>
          </cell>
          <cell r="N317"/>
        </row>
        <row r="318">
          <cell r="C318"/>
          <cell r="D318"/>
          <cell r="E318">
            <v>0</v>
          </cell>
          <cell r="F318"/>
          <cell r="G318"/>
          <cell r="H318"/>
          <cell r="I318"/>
          <cell r="J318"/>
          <cell r="K318"/>
          <cell r="L318"/>
          <cell r="M318" t="str">
            <v>Sin Obra</v>
          </cell>
          <cell r="N318"/>
        </row>
        <row r="319">
          <cell r="C319"/>
          <cell r="D319"/>
          <cell r="E319"/>
          <cell r="F319" t="str">
            <v>070201</v>
          </cell>
          <cell r="G319">
            <v>920</v>
          </cell>
          <cell r="H319">
            <v>11</v>
          </cell>
          <cell r="I319">
            <v>31</v>
          </cell>
          <cell r="J319">
            <v>151</v>
          </cell>
          <cell r="K319">
            <v>0</v>
          </cell>
          <cell r="L319">
            <v>1</v>
          </cell>
          <cell r="M319" t="str">
            <v>Personal Permanente</v>
          </cell>
          <cell r="N319">
            <v>465840</v>
          </cell>
        </row>
        <row r="320">
          <cell r="C320"/>
          <cell r="D320"/>
          <cell r="E320"/>
          <cell r="F320" t="str">
            <v>070201</v>
          </cell>
          <cell r="G320">
            <v>920</v>
          </cell>
          <cell r="H320">
            <v>15</v>
          </cell>
          <cell r="I320">
            <v>31</v>
          </cell>
          <cell r="J320">
            <v>151</v>
          </cell>
          <cell r="K320">
            <v>0</v>
          </cell>
          <cell r="L320">
            <v>1</v>
          </cell>
          <cell r="M320" t="str">
            <v>Complementos Específicos al Personal Permanente</v>
          </cell>
          <cell r="N320">
            <v>33000</v>
          </cell>
        </row>
        <row r="321">
          <cell r="C321"/>
          <cell r="D321"/>
          <cell r="E321"/>
          <cell r="F321" t="str">
            <v>070201</v>
          </cell>
          <cell r="G321">
            <v>920</v>
          </cell>
          <cell r="H321">
            <v>71</v>
          </cell>
          <cell r="I321">
            <v>31</v>
          </cell>
          <cell r="J321">
            <v>151</v>
          </cell>
          <cell r="K321">
            <v>0</v>
          </cell>
          <cell r="L321">
            <v>1</v>
          </cell>
          <cell r="M321" t="str">
            <v>Aguinaldo</v>
          </cell>
          <cell r="N321">
            <v>19410</v>
          </cell>
        </row>
        <row r="322">
          <cell r="C322"/>
          <cell r="D322"/>
          <cell r="E322"/>
          <cell r="F322" t="str">
            <v>070201</v>
          </cell>
          <cell r="G322">
            <v>920</v>
          </cell>
          <cell r="H322">
            <v>71</v>
          </cell>
          <cell r="I322">
            <v>22</v>
          </cell>
          <cell r="J322">
            <v>101</v>
          </cell>
          <cell r="K322">
            <v>0</v>
          </cell>
          <cell r="L322">
            <v>1</v>
          </cell>
          <cell r="M322" t="str">
            <v>Aguinaldo</v>
          </cell>
          <cell r="N322">
            <v>19410</v>
          </cell>
        </row>
        <row r="323">
          <cell r="C323"/>
          <cell r="D323"/>
          <cell r="E323"/>
          <cell r="F323" t="str">
            <v>070201</v>
          </cell>
          <cell r="G323">
            <v>920</v>
          </cell>
          <cell r="H323">
            <v>72</v>
          </cell>
          <cell r="I323">
            <v>21</v>
          </cell>
          <cell r="J323">
            <v>101</v>
          </cell>
          <cell r="K323">
            <v>0</v>
          </cell>
          <cell r="L323">
            <v>1</v>
          </cell>
          <cell r="M323" t="str">
            <v>Bonificación Anual (Bono 14)</v>
          </cell>
          <cell r="N323">
            <v>38820</v>
          </cell>
        </row>
        <row r="324">
          <cell r="C324"/>
          <cell r="D324"/>
          <cell r="E324"/>
          <cell r="F324" t="str">
            <v>070201</v>
          </cell>
          <cell r="G324">
            <v>920</v>
          </cell>
          <cell r="H324">
            <v>73</v>
          </cell>
          <cell r="I324">
            <v>31</v>
          </cell>
          <cell r="J324">
            <v>151</v>
          </cell>
          <cell r="K324">
            <v>0</v>
          </cell>
          <cell r="L324">
            <v>1</v>
          </cell>
          <cell r="M324" t="str">
            <v>Bono Vacacional</v>
          </cell>
          <cell r="N324">
            <v>2750</v>
          </cell>
        </row>
        <row r="325">
          <cell r="C325"/>
          <cell r="D325"/>
          <cell r="E325"/>
          <cell r="F325" t="str">
            <v>070201</v>
          </cell>
          <cell r="G325">
            <v>920</v>
          </cell>
          <cell r="H325">
            <v>79</v>
          </cell>
          <cell r="I325">
            <v>31</v>
          </cell>
          <cell r="J325">
            <v>151</v>
          </cell>
          <cell r="K325">
            <v>0</v>
          </cell>
          <cell r="L325">
            <v>1</v>
          </cell>
          <cell r="M325" t="str">
            <v>Otras Prestaciones</v>
          </cell>
          <cell r="N325">
            <v>34650</v>
          </cell>
        </row>
        <row r="326">
          <cell r="C326"/>
          <cell r="D326"/>
          <cell r="E326"/>
          <cell r="F326"/>
          <cell r="G326"/>
          <cell r="H326">
            <v>1</v>
          </cell>
          <cell r="I326"/>
          <cell r="J326"/>
          <cell r="K326"/>
          <cell r="L326"/>
          <cell r="M326" t="str">
            <v>Servicios no Personales</v>
          </cell>
          <cell r="N326"/>
        </row>
        <row r="327">
          <cell r="C327"/>
          <cell r="D327"/>
          <cell r="E327"/>
          <cell r="F327" t="str">
            <v>070201</v>
          </cell>
          <cell r="G327">
            <v>920</v>
          </cell>
          <cell r="H327">
            <v>122</v>
          </cell>
          <cell r="I327">
            <v>31</v>
          </cell>
          <cell r="J327">
            <v>151</v>
          </cell>
          <cell r="K327">
            <v>0</v>
          </cell>
          <cell r="L327">
            <v>1</v>
          </cell>
          <cell r="M327" t="str">
            <v>Impresión, Encuadernación y Reproducción</v>
          </cell>
          <cell r="N327">
            <v>3000</v>
          </cell>
        </row>
        <row r="328">
          <cell r="C328"/>
          <cell r="D328"/>
          <cell r="E328"/>
          <cell r="F328" t="str">
            <v>070201</v>
          </cell>
          <cell r="G328">
            <v>920</v>
          </cell>
          <cell r="H328">
            <v>168</v>
          </cell>
          <cell r="I328">
            <v>31</v>
          </cell>
          <cell r="J328">
            <v>151</v>
          </cell>
          <cell r="K328">
            <v>0</v>
          </cell>
          <cell r="L328">
            <v>1</v>
          </cell>
          <cell r="M328" t="str">
            <v>Mantenimiento y Reparación de Equipo de Cómputo</v>
          </cell>
          <cell r="N328">
            <v>200</v>
          </cell>
        </row>
        <row r="329"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</row>
        <row r="330"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</row>
        <row r="331"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</row>
        <row r="332"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</row>
        <row r="333">
          <cell r="C333"/>
          <cell r="D333"/>
          <cell r="E333"/>
          <cell r="F333"/>
          <cell r="G333"/>
          <cell r="H333">
            <v>2</v>
          </cell>
          <cell r="I333"/>
          <cell r="J333"/>
          <cell r="K333"/>
          <cell r="L333"/>
          <cell r="M333" t="str">
            <v>Materiales y Suministros</v>
          </cell>
          <cell r="N333"/>
        </row>
        <row r="334">
          <cell r="C334"/>
          <cell r="D334"/>
          <cell r="E334"/>
          <cell r="F334" t="str">
            <v>070201</v>
          </cell>
          <cell r="G334">
            <v>920</v>
          </cell>
          <cell r="H334">
            <v>241</v>
          </cell>
          <cell r="I334">
            <v>31</v>
          </cell>
          <cell r="J334">
            <v>151</v>
          </cell>
          <cell r="K334">
            <v>0</v>
          </cell>
          <cell r="L334">
            <v>1</v>
          </cell>
          <cell r="M334" t="str">
            <v>Papel de Escritorio</v>
          </cell>
          <cell r="N334">
            <v>2000</v>
          </cell>
        </row>
        <row r="335">
          <cell r="C335"/>
          <cell r="D335"/>
          <cell r="E335"/>
          <cell r="F335" t="str">
            <v>070201</v>
          </cell>
          <cell r="G335">
            <v>920</v>
          </cell>
          <cell r="H335">
            <v>243</v>
          </cell>
          <cell r="I335">
            <v>31</v>
          </cell>
          <cell r="J335">
            <v>151</v>
          </cell>
          <cell r="K335">
            <v>0</v>
          </cell>
          <cell r="L335">
            <v>1</v>
          </cell>
          <cell r="M335" t="str">
            <v>Productos de Papel o Cartón</v>
          </cell>
          <cell r="N335">
            <v>2000</v>
          </cell>
        </row>
        <row r="336">
          <cell r="C336"/>
          <cell r="D336"/>
          <cell r="E336"/>
          <cell r="F336" t="str">
            <v>070201</v>
          </cell>
          <cell r="G336">
            <v>920</v>
          </cell>
          <cell r="H336">
            <v>267</v>
          </cell>
          <cell r="I336">
            <v>31</v>
          </cell>
          <cell r="J336">
            <v>151</v>
          </cell>
          <cell r="K336">
            <v>0</v>
          </cell>
          <cell r="L336">
            <v>1</v>
          </cell>
          <cell r="M336" t="str">
            <v>Tintes, Pinturas y Colorantes</v>
          </cell>
          <cell r="N336">
            <v>300</v>
          </cell>
        </row>
        <row r="337">
          <cell r="C337"/>
          <cell r="D337"/>
          <cell r="E337"/>
          <cell r="F337" t="str">
            <v>070201</v>
          </cell>
          <cell r="G337">
            <v>920</v>
          </cell>
          <cell r="H337">
            <v>291</v>
          </cell>
          <cell r="I337">
            <v>31</v>
          </cell>
          <cell r="J337">
            <v>151</v>
          </cell>
          <cell r="K337">
            <v>0</v>
          </cell>
          <cell r="L337">
            <v>1</v>
          </cell>
          <cell r="M337" t="str">
            <v>Útiles de Oficina</v>
          </cell>
          <cell r="N337">
            <v>3000</v>
          </cell>
        </row>
        <row r="338"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 t="str">
            <v>TOTAL ACTIVIDAD   14</v>
          </cell>
          <cell r="N338"/>
        </row>
        <row r="339"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 t="str">
            <v xml:space="preserve">Servicios Generales </v>
          </cell>
          <cell r="N339"/>
        </row>
        <row r="340">
          <cell r="C340"/>
          <cell r="D340"/>
          <cell r="E340">
            <v>0</v>
          </cell>
          <cell r="F340"/>
          <cell r="G340"/>
          <cell r="H340"/>
          <cell r="I340"/>
          <cell r="J340"/>
          <cell r="K340"/>
          <cell r="L340"/>
          <cell r="M340" t="str">
            <v>Sin Obra</v>
          </cell>
          <cell r="N340"/>
        </row>
        <row r="341">
          <cell r="C341"/>
          <cell r="D341"/>
          <cell r="E341"/>
          <cell r="F341" t="str">
            <v>060301</v>
          </cell>
          <cell r="G341">
            <v>920</v>
          </cell>
          <cell r="H341">
            <v>11</v>
          </cell>
          <cell r="I341">
            <v>31</v>
          </cell>
          <cell r="J341">
            <v>151</v>
          </cell>
          <cell r="K341">
            <v>0</v>
          </cell>
          <cell r="L341">
            <v>1</v>
          </cell>
          <cell r="M341" t="str">
            <v>Personal Permanente</v>
          </cell>
          <cell r="N341">
            <v>447840</v>
          </cell>
        </row>
        <row r="342">
          <cell r="C342"/>
          <cell r="D342"/>
          <cell r="E342"/>
          <cell r="F342" t="str">
            <v>060301</v>
          </cell>
          <cell r="G342">
            <v>920</v>
          </cell>
          <cell r="H342">
            <v>15</v>
          </cell>
          <cell r="I342">
            <v>31</v>
          </cell>
          <cell r="J342">
            <v>151</v>
          </cell>
          <cell r="K342">
            <v>0</v>
          </cell>
          <cell r="L342">
            <v>1</v>
          </cell>
          <cell r="M342" t="str">
            <v>Complementos Específicos al Personal Permanente</v>
          </cell>
          <cell r="N342">
            <v>36000</v>
          </cell>
        </row>
        <row r="343">
          <cell r="C343"/>
          <cell r="D343"/>
          <cell r="E343"/>
          <cell r="F343" t="str">
            <v>060301</v>
          </cell>
          <cell r="G343">
            <v>920</v>
          </cell>
          <cell r="H343">
            <v>71</v>
          </cell>
          <cell r="I343">
            <v>31</v>
          </cell>
          <cell r="J343">
            <v>151</v>
          </cell>
          <cell r="K343">
            <v>0</v>
          </cell>
          <cell r="L343">
            <v>1</v>
          </cell>
          <cell r="M343" t="str">
            <v>Aguinaldo</v>
          </cell>
          <cell r="N343">
            <v>18660</v>
          </cell>
        </row>
        <row r="344">
          <cell r="C344"/>
          <cell r="D344"/>
          <cell r="E344"/>
          <cell r="F344" t="str">
            <v>060301</v>
          </cell>
          <cell r="G344">
            <v>920</v>
          </cell>
          <cell r="H344">
            <v>71</v>
          </cell>
          <cell r="I344">
            <v>22</v>
          </cell>
          <cell r="J344">
            <v>101</v>
          </cell>
          <cell r="K344">
            <v>0</v>
          </cell>
          <cell r="L344">
            <v>1</v>
          </cell>
          <cell r="M344" t="str">
            <v>Aguinaldo</v>
          </cell>
          <cell r="N344">
            <v>18660</v>
          </cell>
        </row>
        <row r="345">
          <cell r="C345"/>
          <cell r="D345"/>
          <cell r="E345"/>
          <cell r="F345" t="str">
            <v>060301</v>
          </cell>
          <cell r="G345">
            <v>920</v>
          </cell>
          <cell r="H345">
            <v>72</v>
          </cell>
          <cell r="I345">
            <v>21</v>
          </cell>
          <cell r="J345">
            <v>101</v>
          </cell>
          <cell r="K345">
            <v>0</v>
          </cell>
          <cell r="L345">
            <v>1</v>
          </cell>
          <cell r="M345" t="str">
            <v>Bonificación Anual (Bono 14)</v>
          </cell>
          <cell r="N345">
            <v>37320</v>
          </cell>
        </row>
        <row r="346">
          <cell r="C346"/>
          <cell r="D346"/>
          <cell r="E346"/>
          <cell r="F346" t="str">
            <v>060301</v>
          </cell>
          <cell r="G346">
            <v>920</v>
          </cell>
          <cell r="H346">
            <v>73</v>
          </cell>
          <cell r="I346">
            <v>31</v>
          </cell>
          <cell r="J346">
            <v>151</v>
          </cell>
          <cell r="K346">
            <v>0</v>
          </cell>
          <cell r="L346">
            <v>1</v>
          </cell>
          <cell r="M346" t="str">
            <v>Bono Vacacional</v>
          </cell>
          <cell r="N346">
            <v>3000</v>
          </cell>
        </row>
        <row r="347">
          <cell r="C347"/>
          <cell r="D347"/>
          <cell r="E347"/>
          <cell r="F347" t="str">
            <v>060301</v>
          </cell>
          <cell r="G347">
            <v>920</v>
          </cell>
          <cell r="H347">
            <v>79</v>
          </cell>
          <cell r="I347">
            <v>31</v>
          </cell>
          <cell r="J347">
            <v>151</v>
          </cell>
          <cell r="K347">
            <v>0</v>
          </cell>
          <cell r="L347">
            <v>1</v>
          </cell>
          <cell r="M347" t="str">
            <v>Otras Prestaciones</v>
          </cell>
          <cell r="N347">
            <v>37800</v>
          </cell>
        </row>
        <row r="348">
          <cell r="C348"/>
          <cell r="D348"/>
          <cell r="E348"/>
          <cell r="F348"/>
          <cell r="G348"/>
          <cell r="H348">
            <v>1</v>
          </cell>
          <cell r="I348"/>
          <cell r="J348"/>
          <cell r="K348"/>
          <cell r="L348"/>
          <cell r="M348" t="str">
            <v>Servicios no Personales</v>
          </cell>
          <cell r="N348"/>
        </row>
        <row r="349">
          <cell r="C349"/>
          <cell r="D349"/>
          <cell r="E349"/>
          <cell r="F349"/>
          <cell r="G349"/>
          <cell r="H349">
            <v>2</v>
          </cell>
          <cell r="I349"/>
          <cell r="J349"/>
          <cell r="K349"/>
          <cell r="L349"/>
          <cell r="M349" t="str">
            <v>Materiales y Suminstros</v>
          </cell>
          <cell r="N349"/>
        </row>
        <row r="350">
          <cell r="C350"/>
          <cell r="D350"/>
          <cell r="E350"/>
          <cell r="F350" t="str">
            <v>060301</v>
          </cell>
          <cell r="G350">
            <v>920</v>
          </cell>
          <cell r="H350">
            <v>264</v>
          </cell>
          <cell r="I350">
            <v>31</v>
          </cell>
          <cell r="J350">
            <v>151</v>
          </cell>
          <cell r="K350">
            <v>0</v>
          </cell>
          <cell r="L350">
            <v>1</v>
          </cell>
          <cell r="M350" t="str">
            <v>Insecticidas, Fumigantes y Similares</v>
          </cell>
          <cell r="N350">
            <v>500</v>
          </cell>
        </row>
        <row r="351">
          <cell r="C351"/>
          <cell r="D351"/>
          <cell r="E351"/>
          <cell r="F351" t="str">
            <v>060301</v>
          </cell>
          <cell r="G351">
            <v>920</v>
          </cell>
          <cell r="H351">
            <v>268</v>
          </cell>
          <cell r="I351">
            <v>31</v>
          </cell>
          <cell r="J351">
            <v>151</v>
          </cell>
          <cell r="K351">
            <v>0</v>
          </cell>
          <cell r="L351">
            <v>1</v>
          </cell>
          <cell r="M351" t="str">
            <v>Productos de Plástico, Nylon, Vinil y P.V.C.</v>
          </cell>
          <cell r="N351">
            <v>500</v>
          </cell>
        </row>
        <row r="352">
          <cell r="C352"/>
          <cell r="D352"/>
          <cell r="E352"/>
          <cell r="F352" t="str">
            <v>060301</v>
          </cell>
          <cell r="G352">
            <v>920</v>
          </cell>
          <cell r="H352">
            <v>292</v>
          </cell>
          <cell r="I352">
            <v>31</v>
          </cell>
          <cell r="J352">
            <v>151</v>
          </cell>
          <cell r="K352">
            <v>0</v>
          </cell>
          <cell r="L352">
            <v>1</v>
          </cell>
          <cell r="M352" t="str">
            <v>Útiles de Limpieza y Productos Sanitarios</v>
          </cell>
          <cell r="N352">
            <v>5000</v>
          </cell>
        </row>
        <row r="353">
          <cell r="C353"/>
          <cell r="D353"/>
          <cell r="E353"/>
          <cell r="F353" t="str">
            <v>060301</v>
          </cell>
          <cell r="G353">
            <v>920</v>
          </cell>
          <cell r="H353">
            <v>299</v>
          </cell>
          <cell r="I353">
            <v>31</v>
          </cell>
          <cell r="J353">
            <v>151</v>
          </cell>
          <cell r="K353">
            <v>0</v>
          </cell>
          <cell r="L353">
            <v>1</v>
          </cell>
          <cell r="M353" t="str">
            <v>Otros Materiales y Suministros</v>
          </cell>
          <cell r="N353">
            <v>5000</v>
          </cell>
        </row>
        <row r="354"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 t="str">
            <v>TOTAL ACTIVIDAD   15</v>
          </cell>
          <cell r="N354"/>
        </row>
        <row r="355">
          <cell r="C355"/>
          <cell r="D355">
            <v>16</v>
          </cell>
          <cell r="E355"/>
          <cell r="F355"/>
          <cell r="G355"/>
          <cell r="H355"/>
          <cell r="I355"/>
          <cell r="J355"/>
          <cell r="K355"/>
          <cell r="L355"/>
          <cell r="M355" t="str">
            <v>Direccion Municipal de la Mujer</v>
          </cell>
          <cell r="N355"/>
        </row>
        <row r="356">
          <cell r="C356"/>
          <cell r="D356"/>
          <cell r="E356">
            <v>0</v>
          </cell>
          <cell r="F356"/>
          <cell r="G356"/>
          <cell r="H356"/>
          <cell r="I356"/>
          <cell r="J356"/>
          <cell r="K356"/>
          <cell r="L356"/>
          <cell r="M356" t="str">
            <v>Sin Obra</v>
          </cell>
          <cell r="N356"/>
        </row>
        <row r="357">
          <cell r="C357"/>
          <cell r="D357"/>
          <cell r="E357"/>
          <cell r="F357" t="str">
            <v>070201</v>
          </cell>
          <cell r="G357">
            <v>920</v>
          </cell>
          <cell r="H357">
            <v>11</v>
          </cell>
          <cell r="I357">
            <v>31</v>
          </cell>
          <cell r="J357">
            <v>151</v>
          </cell>
          <cell r="K357">
            <v>0</v>
          </cell>
          <cell r="L357">
            <v>1</v>
          </cell>
          <cell r="M357" t="str">
            <v>Personal Permanente</v>
          </cell>
          <cell r="N357">
            <v>406560</v>
          </cell>
        </row>
        <row r="358">
          <cell r="C358"/>
          <cell r="D358"/>
          <cell r="E358"/>
          <cell r="F358" t="str">
            <v>070201</v>
          </cell>
          <cell r="G358">
            <v>920</v>
          </cell>
          <cell r="H358">
            <v>15</v>
          </cell>
          <cell r="I358">
            <v>31</v>
          </cell>
          <cell r="J358">
            <v>151</v>
          </cell>
          <cell r="K358">
            <v>0</v>
          </cell>
          <cell r="L358">
            <v>1</v>
          </cell>
          <cell r="M358" t="str">
            <v>Complementos Específicos al Personal Permanente</v>
          </cell>
          <cell r="N358">
            <v>30000</v>
          </cell>
        </row>
        <row r="359">
          <cell r="C359"/>
          <cell r="D359"/>
          <cell r="E359"/>
          <cell r="F359" t="str">
            <v>070201</v>
          </cell>
          <cell r="G359">
            <v>920</v>
          </cell>
          <cell r="H359">
            <v>71</v>
          </cell>
          <cell r="I359">
            <v>31</v>
          </cell>
          <cell r="J359">
            <v>151</v>
          </cell>
          <cell r="K359">
            <v>0</v>
          </cell>
          <cell r="L359">
            <v>1</v>
          </cell>
          <cell r="M359" t="str">
            <v>Aguinaldo</v>
          </cell>
          <cell r="N359">
            <v>16940</v>
          </cell>
        </row>
        <row r="360">
          <cell r="C360"/>
          <cell r="D360"/>
          <cell r="E360"/>
          <cell r="F360" t="str">
            <v>070201</v>
          </cell>
          <cell r="G360">
            <v>920</v>
          </cell>
          <cell r="H360">
            <v>71</v>
          </cell>
          <cell r="I360">
            <v>22</v>
          </cell>
          <cell r="J360">
            <v>101</v>
          </cell>
          <cell r="K360">
            <v>0</v>
          </cell>
          <cell r="L360">
            <v>1</v>
          </cell>
          <cell r="M360" t="str">
            <v>Aguinaldo</v>
          </cell>
          <cell r="N360">
            <v>16940</v>
          </cell>
        </row>
        <row r="361">
          <cell r="C361"/>
          <cell r="D361"/>
          <cell r="E361"/>
          <cell r="F361" t="str">
            <v>070201</v>
          </cell>
          <cell r="G361">
            <v>920</v>
          </cell>
          <cell r="H361">
            <v>72</v>
          </cell>
          <cell r="I361">
            <v>21</v>
          </cell>
          <cell r="J361">
            <v>101</v>
          </cell>
          <cell r="K361">
            <v>0</v>
          </cell>
          <cell r="L361">
            <v>1</v>
          </cell>
          <cell r="M361" t="str">
            <v>Bonificación Anual (Bono 14)</v>
          </cell>
          <cell r="N361">
            <v>33880</v>
          </cell>
        </row>
        <row r="362">
          <cell r="C362"/>
          <cell r="D362"/>
          <cell r="E362"/>
          <cell r="F362" t="str">
            <v>070201</v>
          </cell>
          <cell r="G362">
            <v>920</v>
          </cell>
          <cell r="H362">
            <v>73</v>
          </cell>
          <cell r="I362">
            <v>31</v>
          </cell>
          <cell r="J362">
            <v>151</v>
          </cell>
          <cell r="K362">
            <v>0</v>
          </cell>
          <cell r="L362">
            <v>1</v>
          </cell>
          <cell r="M362" t="str">
            <v>Bono Vacacional</v>
          </cell>
          <cell r="N362">
            <v>2500</v>
          </cell>
        </row>
        <row r="363">
          <cell r="C363"/>
          <cell r="D363"/>
          <cell r="E363"/>
          <cell r="F363" t="str">
            <v>070201</v>
          </cell>
          <cell r="G363">
            <v>920</v>
          </cell>
          <cell r="H363">
            <v>79</v>
          </cell>
          <cell r="I363">
            <v>31</v>
          </cell>
          <cell r="J363">
            <v>151</v>
          </cell>
          <cell r="K363">
            <v>0</v>
          </cell>
          <cell r="L363">
            <v>1</v>
          </cell>
          <cell r="M363" t="str">
            <v>Otras Prestaciones</v>
          </cell>
          <cell r="N363">
            <v>31500</v>
          </cell>
        </row>
        <row r="364">
          <cell r="C364"/>
          <cell r="D364"/>
          <cell r="E364"/>
          <cell r="F364"/>
          <cell r="G364"/>
          <cell r="H364">
            <v>1</v>
          </cell>
          <cell r="I364"/>
          <cell r="J364"/>
          <cell r="K364"/>
          <cell r="L364"/>
          <cell r="M364" t="str">
            <v>Servicios no Personales</v>
          </cell>
          <cell r="N364"/>
        </row>
        <row r="365">
          <cell r="C365"/>
          <cell r="D365"/>
          <cell r="E365"/>
          <cell r="F365"/>
          <cell r="G365"/>
          <cell r="H365">
            <v>2</v>
          </cell>
          <cell r="I365"/>
          <cell r="J365"/>
          <cell r="K365"/>
          <cell r="L365"/>
          <cell r="M365" t="str">
            <v>Materiales y suminstros</v>
          </cell>
          <cell r="N365"/>
        </row>
        <row r="366">
          <cell r="C366"/>
          <cell r="D366"/>
          <cell r="E366"/>
          <cell r="F366" t="str">
            <v>070201</v>
          </cell>
          <cell r="G366">
            <v>920</v>
          </cell>
          <cell r="H366">
            <v>211</v>
          </cell>
          <cell r="I366">
            <v>21</v>
          </cell>
          <cell r="J366">
            <v>101</v>
          </cell>
          <cell r="K366">
            <v>0</v>
          </cell>
          <cell r="L366">
            <v>1</v>
          </cell>
          <cell r="M366" t="str">
            <v>Alimentos para personas</v>
          </cell>
          <cell r="N366">
            <v>25000</v>
          </cell>
        </row>
        <row r="367">
          <cell r="C367"/>
          <cell r="D367"/>
          <cell r="E367"/>
          <cell r="F367" t="str">
            <v>070201</v>
          </cell>
          <cell r="G367">
            <v>920</v>
          </cell>
          <cell r="H367">
            <v>241</v>
          </cell>
          <cell r="I367">
            <v>21</v>
          </cell>
          <cell r="J367">
            <v>101</v>
          </cell>
          <cell r="K367">
            <v>0</v>
          </cell>
          <cell r="L367">
            <v>1</v>
          </cell>
          <cell r="M367" t="str">
            <v>Papel de Escritorio</v>
          </cell>
          <cell r="N367">
            <v>10000</v>
          </cell>
        </row>
        <row r="368">
          <cell r="C368"/>
          <cell r="D368"/>
          <cell r="E368"/>
          <cell r="F368" t="str">
            <v>070201</v>
          </cell>
          <cell r="G368">
            <v>920</v>
          </cell>
          <cell r="H368">
            <v>243</v>
          </cell>
          <cell r="I368">
            <v>21</v>
          </cell>
          <cell r="J368">
            <v>101</v>
          </cell>
          <cell r="K368">
            <v>0</v>
          </cell>
          <cell r="L368">
            <v>1</v>
          </cell>
          <cell r="M368" t="str">
            <v>Productos de Papel o Cartón</v>
          </cell>
          <cell r="N368">
            <v>25000</v>
          </cell>
        </row>
        <row r="369">
          <cell r="C369"/>
          <cell r="D369"/>
          <cell r="E369"/>
          <cell r="F369" t="str">
            <v>070201</v>
          </cell>
          <cell r="G369">
            <v>920</v>
          </cell>
          <cell r="H369">
            <v>266</v>
          </cell>
          <cell r="I369">
            <v>21</v>
          </cell>
          <cell r="J369">
            <v>101</v>
          </cell>
          <cell r="K369">
            <v>0</v>
          </cell>
          <cell r="L369">
            <v>1</v>
          </cell>
          <cell r="M369" t="str">
            <v>Productos Medicinales y Farmaceuticos</v>
          </cell>
          <cell r="N369">
            <v>15000</v>
          </cell>
        </row>
        <row r="370">
          <cell r="C370"/>
          <cell r="D370"/>
          <cell r="E370"/>
          <cell r="F370" t="str">
            <v>070201</v>
          </cell>
          <cell r="G370">
            <v>920</v>
          </cell>
          <cell r="H370">
            <v>267</v>
          </cell>
          <cell r="I370">
            <v>21</v>
          </cell>
          <cell r="J370">
            <v>101</v>
          </cell>
          <cell r="K370">
            <v>0</v>
          </cell>
          <cell r="L370">
            <v>1</v>
          </cell>
          <cell r="M370" t="str">
            <v>Tintes, Pinturas y Colorantes</v>
          </cell>
          <cell r="N370">
            <v>10000</v>
          </cell>
        </row>
        <row r="371">
          <cell r="C371"/>
          <cell r="D371"/>
          <cell r="E371"/>
          <cell r="F371" t="str">
            <v>070201</v>
          </cell>
          <cell r="G371">
            <v>920</v>
          </cell>
          <cell r="H371">
            <v>268</v>
          </cell>
          <cell r="I371">
            <v>21</v>
          </cell>
          <cell r="J371">
            <v>101</v>
          </cell>
          <cell r="K371">
            <v>0</v>
          </cell>
          <cell r="L371">
            <v>1</v>
          </cell>
          <cell r="M371" t="str">
            <v>Productos Plásticos, Nylon, Vinil y PVC.</v>
          </cell>
          <cell r="N371">
            <v>5000</v>
          </cell>
        </row>
        <row r="372">
          <cell r="C372"/>
          <cell r="D372"/>
          <cell r="E372"/>
          <cell r="F372" t="str">
            <v>070201</v>
          </cell>
          <cell r="G372">
            <v>920</v>
          </cell>
          <cell r="H372">
            <v>291</v>
          </cell>
          <cell r="I372">
            <v>21</v>
          </cell>
          <cell r="J372">
            <v>101</v>
          </cell>
          <cell r="K372">
            <v>0</v>
          </cell>
          <cell r="L372">
            <v>1</v>
          </cell>
          <cell r="M372" t="str">
            <v>Útiles de Oficina</v>
          </cell>
          <cell r="N372">
            <v>5000</v>
          </cell>
        </row>
        <row r="373">
          <cell r="C373"/>
          <cell r="D373"/>
          <cell r="E373"/>
          <cell r="F373" t="str">
            <v>070201</v>
          </cell>
          <cell r="G373">
            <v>920</v>
          </cell>
          <cell r="H373">
            <v>293</v>
          </cell>
          <cell r="I373">
            <v>21</v>
          </cell>
          <cell r="J373">
            <v>101</v>
          </cell>
          <cell r="K373">
            <v>0</v>
          </cell>
          <cell r="L373">
            <v>1</v>
          </cell>
          <cell r="M373" t="str">
            <v>Utiles educacionales  y Culturales</v>
          </cell>
          <cell r="N373">
            <v>25000</v>
          </cell>
        </row>
        <row r="374">
          <cell r="C374"/>
          <cell r="D374"/>
          <cell r="E374"/>
          <cell r="F374" t="str">
            <v>070201</v>
          </cell>
          <cell r="G374">
            <v>920</v>
          </cell>
          <cell r="H374">
            <v>299</v>
          </cell>
          <cell r="I374">
            <v>21</v>
          </cell>
          <cell r="J374">
            <v>101</v>
          </cell>
          <cell r="K374">
            <v>0</v>
          </cell>
          <cell r="L374">
            <v>1</v>
          </cell>
          <cell r="M374" t="str">
            <v>Otros Materiales y Suministros</v>
          </cell>
          <cell r="N374">
            <v>5000</v>
          </cell>
        </row>
        <row r="375"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 t="str">
            <v>TOTAL ACTIVIDAD 16</v>
          </cell>
          <cell r="N375"/>
        </row>
        <row r="376"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</row>
        <row r="377"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</row>
        <row r="378"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</row>
        <row r="379"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</row>
        <row r="380">
          <cell r="C380"/>
          <cell r="D380">
            <v>17</v>
          </cell>
          <cell r="E380"/>
          <cell r="F380"/>
          <cell r="G380"/>
          <cell r="H380"/>
          <cell r="I380"/>
          <cell r="J380"/>
          <cell r="K380"/>
          <cell r="L380"/>
          <cell r="M380" t="str">
            <v>Juzgado de Asuntos Municipales</v>
          </cell>
          <cell r="N380"/>
        </row>
        <row r="381">
          <cell r="C381"/>
          <cell r="D381"/>
          <cell r="E381">
            <v>0</v>
          </cell>
          <cell r="F381"/>
          <cell r="G381"/>
          <cell r="H381"/>
          <cell r="I381"/>
          <cell r="J381"/>
          <cell r="K381"/>
          <cell r="L381"/>
          <cell r="M381" t="str">
            <v>Sin Obra</v>
          </cell>
          <cell r="N381"/>
        </row>
        <row r="382">
          <cell r="C382"/>
          <cell r="D382"/>
          <cell r="E382"/>
          <cell r="F382" t="str">
            <v>030201</v>
          </cell>
          <cell r="G382">
            <v>920</v>
          </cell>
          <cell r="H382">
            <v>11</v>
          </cell>
          <cell r="I382">
            <v>31</v>
          </cell>
          <cell r="J382">
            <v>151</v>
          </cell>
          <cell r="K382">
            <v>0</v>
          </cell>
          <cell r="L382">
            <v>1</v>
          </cell>
          <cell r="M382" t="str">
            <v>Personal Permanente</v>
          </cell>
          <cell r="N382">
            <v>222840</v>
          </cell>
        </row>
        <row r="383">
          <cell r="C383"/>
          <cell r="D383"/>
          <cell r="E383"/>
          <cell r="F383" t="str">
            <v>030201</v>
          </cell>
          <cell r="G383">
            <v>920</v>
          </cell>
          <cell r="H383">
            <v>15</v>
          </cell>
          <cell r="I383">
            <v>31</v>
          </cell>
          <cell r="J383">
            <v>151</v>
          </cell>
          <cell r="K383">
            <v>0</v>
          </cell>
          <cell r="L383">
            <v>1</v>
          </cell>
          <cell r="M383" t="str">
            <v>Complementos Específicos al Personal Permanente</v>
          </cell>
          <cell r="N383">
            <v>12000</v>
          </cell>
        </row>
        <row r="384">
          <cell r="C384"/>
          <cell r="D384"/>
          <cell r="E384"/>
          <cell r="F384" t="str">
            <v>030201</v>
          </cell>
          <cell r="G384">
            <v>920</v>
          </cell>
          <cell r="H384">
            <v>71</v>
          </cell>
          <cell r="I384">
            <v>31</v>
          </cell>
          <cell r="J384">
            <v>151</v>
          </cell>
          <cell r="K384">
            <v>0</v>
          </cell>
          <cell r="L384">
            <v>1</v>
          </cell>
          <cell r="M384" t="str">
            <v>Aguinaldo</v>
          </cell>
          <cell r="N384">
            <v>9285</v>
          </cell>
        </row>
        <row r="385">
          <cell r="C385"/>
          <cell r="D385"/>
          <cell r="E385"/>
          <cell r="F385" t="str">
            <v>030201</v>
          </cell>
          <cell r="G385">
            <v>920</v>
          </cell>
          <cell r="H385">
            <v>71</v>
          </cell>
          <cell r="I385">
            <v>22</v>
          </cell>
          <cell r="J385">
            <v>101</v>
          </cell>
          <cell r="K385">
            <v>0</v>
          </cell>
          <cell r="L385">
            <v>1</v>
          </cell>
          <cell r="M385" t="str">
            <v>Aguinaldo</v>
          </cell>
          <cell r="N385">
            <v>9285</v>
          </cell>
        </row>
        <row r="386">
          <cell r="C386"/>
          <cell r="D386"/>
          <cell r="E386"/>
          <cell r="F386" t="str">
            <v>030201</v>
          </cell>
          <cell r="G386">
            <v>920</v>
          </cell>
          <cell r="H386">
            <v>72</v>
          </cell>
          <cell r="I386">
            <v>21</v>
          </cell>
          <cell r="J386">
            <v>101</v>
          </cell>
          <cell r="K386">
            <v>0</v>
          </cell>
          <cell r="L386">
            <v>1</v>
          </cell>
          <cell r="M386" t="str">
            <v>Bonificación Anual (Bono 14)</v>
          </cell>
          <cell r="N386">
            <v>18570</v>
          </cell>
        </row>
        <row r="387">
          <cell r="C387"/>
          <cell r="D387"/>
          <cell r="E387"/>
          <cell r="F387" t="str">
            <v>030201</v>
          </cell>
          <cell r="G387">
            <v>920</v>
          </cell>
          <cell r="H387">
            <v>73</v>
          </cell>
          <cell r="I387">
            <v>31</v>
          </cell>
          <cell r="J387">
            <v>151</v>
          </cell>
          <cell r="K387">
            <v>0</v>
          </cell>
          <cell r="L387">
            <v>1</v>
          </cell>
          <cell r="M387" t="str">
            <v>Bono Vacacional</v>
          </cell>
          <cell r="N387">
            <v>1000</v>
          </cell>
        </row>
        <row r="388">
          <cell r="C388"/>
          <cell r="D388"/>
          <cell r="E388"/>
          <cell r="F388" t="str">
            <v>030201</v>
          </cell>
          <cell r="G388">
            <v>920</v>
          </cell>
          <cell r="H388">
            <v>79</v>
          </cell>
          <cell r="I388">
            <v>31</v>
          </cell>
          <cell r="J388">
            <v>151</v>
          </cell>
          <cell r="K388">
            <v>0</v>
          </cell>
          <cell r="L388">
            <v>1</v>
          </cell>
          <cell r="M388" t="str">
            <v>Otras Prestaciones</v>
          </cell>
          <cell r="N388">
            <v>12600</v>
          </cell>
        </row>
        <row r="389">
          <cell r="C389"/>
          <cell r="D389"/>
          <cell r="E389"/>
          <cell r="F389"/>
          <cell r="G389"/>
          <cell r="H389">
            <v>1</v>
          </cell>
          <cell r="I389"/>
          <cell r="J389"/>
          <cell r="K389"/>
          <cell r="L389"/>
          <cell r="M389" t="str">
            <v>servicios No Personales</v>
          </cell>
          <cell r="N389"/>
        </row>
        <row r="390">
          <cell r="C390"/>
          <cell r="D390"/>
          <cell r="E390"/>
          <cell r="F390" t="str">
            <v>030201</v>
          </cell>
          <cell r="G390">
            <v>920</v>
          </cell>
          <cell r="H390">
            <v>122</v>
          </cell>
          <cell r="I390">
            <v>31</v>
          </cell>
          <cell r="J390">
            <v>151</v>
          </cell>
          <cell r="K390">
            <v>0</v>
          </cell>
          <cell r="L390">
            <v>1</v>
          </cell>
          <cell r="M390" t="str">
            <v>Impresión, Encuadernación y Reproducción</v>
          </cell>
          <cell r="N390">
            <v>10000</v>
          </cell>
        </row>
        <row r="391">
          <cell r="C391"/>
          <cell r="D391"/>
          <cell r="E391"/>
          <cell r="F391" t="str">
            <v>030201</v>
          </cell>
          <cell r="G391">
            <v>920</v>
          </cell>
          <cell r="H391">
            <v>162</v>
          </cell>
          <cell r="I391">
            <v>31</v>
          </cell>
          <cell r="J391">
            <v>151</v>
          </cell>
          <cell r="K391">
            <v>0</v>
          </cell>
          <cell r="L391">
            <v>1</v>
          </cell>
          <cell r="M391" t="str">
            <v>Mantenimiento y Reparación de Equipo de Oficina</v>
          </cell>
          <cell r="N391">
            <v>1000</v>
          </cell>
        </row>
        <row r="392">
          <cell r="C392"/>
          <cell r="D392"/>
          <cell r="E392"/>
          <cell r="F392" t="str">
            <v>030201</v>
          </cell>
          <cell r="G392">
            <v>920</v>
          </cell>
          <cell r="H392">
            <v>168</v>
          </cell>
          <cell r="I392">
            <v>31</v>
          </cell>
          <cell r="J392">
            <v>151</v>
          </cell>
          <cell r="K392">
            <v>0</v>
          </cell>
          <cell r="L392">
            <v>1</v>
          </cell>
          <cell r="M392" t="str">
            <v>Mantenimiento y Reparaciòn de equipo de Computo.</v>
          </cell>
          <cell r="N392">
            <v>5000</v>
          </cell>
        </row>
        <row r="393">
          <cell r="C393"/>
          <cell r="D393"/>
          <cell r="E393"/>
          <cell r="F393"/>
          <cell r="G393"/>
          <cell r="H393">
            <v>2</v>
          </cell>
          <cell r="I393"/>
          <cell r="J393"/>
          <cell r="K393"/>
          <cell r="L393"/>
          <cell r="M393" t="str">
            <v>Materiales y Suministros</v>
          </cell>
          <cell r="N393"/>
        </row>
        <row r="394">
          <cell r="C394"/>
          <cell r="D394"/>
          <cell r="E394"/>
          <cell r="F394" t="str">
            <v>030201</v>
          </cell>
          <cell r="G394">
            <v>920</v>
          </cell>
          <cell r="H394">
            <v>241</v>
          </cell>
          <cell r="I394">
            <v>31</v>
          </cell>
          <cell r="J394">
            <v>151</v>
          </cell>
          <cell r="K394">
            <v>0</v>
          </cell>
          <cell r="L394">
            <v>1</v>
          </cell>
          <cell r="M394" t="str">
            <v>Papel de Escritorio</v>
          </cell>
          <cell r="N394">
            <v>3000</v>
          </cell>
        </row>
        <row r="395">
          <cell r="C395"/>
          <cell r="D395"/>
          <cell r="E395"/>
          <cell r="F395" t="str">
            <v>030201</v>
          </cell>
          <cell r="G395">
            <v>920</v>
          </cell>
          <cell r="H395">
            <v>243</v>
          </cell>
          <cell r="I395">
            <v>31</v>
          </cell>
          <cell r="J395">
            <v>151</v>
          </cell>
          <cell r="K395">
            <v>0</v>
          </cell>
          <cell r="L395">
            <v>1</v>
          </cell>
          <cell r="M395" t="str">
            <v>Productos de Papel o Cartón</v>
          </cell>
          <cell r="N395">
            <v>3000</v>
          </cell>
        </row>
        <row r="396">
          <cell r="C396"/>
          <cell r="D396"/>
          <cell r="E396"/>
          <cell r="F396" t="str">
            <v>030201</v>
          </cell>
          <cell r="G396">
            <v>920</v>
          </cell>
          <cell r="H396">
            <v>267</v>
          </cell>
          <cell r="I396">
            <v>31</v>
          </cell>
          <cell r="J396">
            <v>151</v>
          </cell>
          <cell r="K396">
            <v>0</v>
          </cell>
          <cell r="L396">
            <v>1</v>
          </cell>
          <cell r="M396" t="str">
            <v>Tintes, Pinturas y Colorantes</v>
          </cell>
          <cell r="N396">
            <v>3000</v>
          </cell>
        </row>
        <row r="397">
          <cell r="C397"/>
          <cell r="D397"/>
          <cell r="E397"/>
          <cell r="F397" t="str">
            <v>030201</v>
          </cell>
          <cell r="G397">
            <v>920</v>
          </cell>
          <cell r="H397">
            <v>291</v>
          </cell>
          <cell r="I397">
            <v>31</v>
          </cell>
          <cell r="J397">
            <v>151</v>
          </cell>
          <cell r="K397">
            <v>0</v>
          </cell>
          <cell r="L397">
            <v>1</v>
          </cell>
          <cell r="M397" t="str">
            <v>Útiles de Oficina</v>
          </cell>
          <cell r="N397">
            <v>3000</v>
          </cell>
        </row>
        <row r="398">
          <cell r="C398"/>
          <cell r="D398"/>
          <cell r="E398"/>
          <cell r="F398"/>
          <cell r="G398"/>
          <cell r="H398"/>
          <cell r="I398"/>
          <cell r="J398"/>
          <cell r="K398"/>
          <cell r="L398"/>
          <cell r="M398" t="str">
            <v>TOTAL ACTIVIDAD     17</v>
          </cell>
          <cell r="N398"/>
        </row>
        <row r="399">
          <cell r="C399"/>
          <cell r="D399">
            <v>18</v>
          </cell>
          <cell r="E399"/>
          <cell r="F399"/>
          <cell r="G399"/>
          <cell r="H399"/>
          <cell r="I399"/>
          <cell r="J399"/>
          <cell r="K399"/>
          <cell r="L399"/>
          <cell r="M399" t="str">
            <v>LIMPIEZA Y ORNATO</v>
          </cell>
          <cell r="N399"/>
        </row>
        <row r="400">
          <cell r="C400"/>
          <cell r="D400"/>
          <cell r="E400">
            <v>0</v>
          </cell>
          <cell r="F400"/>
          <cell r="G400"/>
          <cell r="H400"/>
          <cell r="I400"/>
          <cell r="J400"/>
          <cell r="K400"/>
          <cell r="L400"/>
          <cell r="M400" t="str">
            <v>Sin Obra</v>
          </cell>
          <cell r="N400"/>
        </row>
        <row r="401">
          <cell r="C401"/>
          <cell r="D401"/>
          <cell r="E401"/>
          <cell r="F401" t="str">
            <v>060601</v>
          </cell>
          <cell r="G401">
            <v>920</v>
          </cell>
          <cell r="H401">
            <v>11</v>
          </cell>
          <cell r="I401">
            <v>31</v>
          </cell>
          <cell r="J401">
            <v>151</v>
          </cell>
          <cell r="K401">
            <v>0</v>
          </cell>
          <cell r="L401">
            <v>1</v>
          </cell>
          <cell r="M401" t="str">
            <v>Personal Permanente</v>
          </cell>
          <cell r="N401">
            <v>606000</v>
          </cell>
        </row>
        <row r="402">
          <cell r="C402"/>
          <cell r="D402"/>
          <cell r="E402"/>
          <cell r="F402" t="str">
            <v>060601</v>
          </cell>
          <cell r="G402">
            <v>920</v>
          </cell>
          <cell r="H402">
            <v>15</v>
          </cell>
          <cell r="I402">
            <v>31</v>
          </cell>
          <cell r="J402">
            <v>151</v>
          </cell>
          <cell r="K402">
            <v>0</v>
          </cell>
          <cell r="L402">
            <v>1</v>
          </cell>
          <cell r="M402" t="str">
            <v>Complementos Específicos al Personal Permanente</v>
          </cell>
          <cell r="N402">
            <v>48000</v>
          </cell>
        </row>
        <row r="403">
          <cell r="C403"/>
          <cell r="D403"/>
          <cell r="E403"/>
          <cell r="F403" t="str">
            <v>060601</v>
          </cell>
          <cell r="G403">
            <v>920</v>
          </cell>
          <cell r="H403">
            <v>22</v>
          </cell>
          <cell r="I403">
            <v>31</v>
          </cell>
          <cell r="J403">
            <v>151</v>
          </cell>
          <cell r="K403">
            <v>0</v>
          </cell>
          <cell r="L403">
            <v>1</v>
          </cell>
          <cell r="M403" t="str">
            <v>Personal por Contrato</v>
          </cell>
          <cell r="N403">
            <v>307920</v>
          </cell>
        </row>
        <row r="404">
          <cell r="C404"/>
          <cell r="D404"/>
          <cell r="E404"/>
          <cell r="F404" t="str">
            <v>060601</v>
          </cell>
          <cell r="G404">
            <v>920</v>
          </cell>
          <cell r="H404">
            <v>27</v>
          </cell>
          <cell r="I404">
            <v>31</v>
          </cell>
          <cell r="J404">
            <v>151</v>
          </cell>
          <cell r="K404">
            <v>0</v>
          </cell>
          <cell r="L404">
            <v>1</v>
          </cell>
          <cell r="M404" t="str">
            <v>Complementos Específicos al Personal Temporal</v>
          </cell>
          <cell r="N404">
            <v>24000</v>
          </cell>
        </row>
        <row r="405"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</row>
        <row r="406"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</row>
        <row r="407">
          <cell r="C407"/>
          <cell r="D407"/>
          <cell r="E407"/>
          <cell r="F407"/>
          <cell r="G407"/>
          <cell r="H407"/>
          <cell r="I407"/>
          <cell r="J407"/>
          <cell r="K407"/>
          <cell r="L407"/>
          <cell r="M407"/>
          <cell r="N407"/>
        </row>
        <row r="408">
          <cell r="C408"/>
          <cell r="D408"/>
          <cell r="E408"/>
          <cell r="F408"/>
          <cell r="G408"/>
          <cell r="H408"/>
          <cell r="I408"/>
          <cell r="J408"/>
          <cell r="K408"/>
          <cell r="L408"/>
          <cell r="M408"/>
          <cell r="N408"/>
        </row>
        <row r="409">
          <cell r="C409"/>
          <cell r="D409"/>
          <cell r="E409"/>
          <cell r="F409" t="str">
            <v>060601</v>
          </cell>
          <cell r="G409">
            <v>920</v>
          </cell>
          <cell r="H409">
            <v>71</v>
          </cell>
          <cell r="I409">
            <v>31</v>
          </cell>
          <cell r="J409">
            <v>151</v>
          </cell>
          <cell r="K409">
            <v>0</v>
          </cell>
          <cell r="L409">
            <v>1</v>
          </cell>
          <cell r="M409" t="str">
            <v>Aguinaldo</v>
          </cell>
          <cell r="N409">
            <v>38080</v>
          </cell>
        </row>
        <row r="410">
          <cell r="C410"/>
          <cell r="D410"/>
          <cell r="E410"/>
          <cell r="F410" t="str">
            <v>060601</v>
          </cell>
          <cell r="G410">
            <v>920</v>
          </cell>
          <cell r="H410">
            <v>71</v>
          </cell>
          <cell r="I410">
            <v>21</v>
          </cell>
          <cell r="J410">
            <v>101</v>
          </cell>
          <cell r="K410">
            <v>0</v>
          </cell>
          <cell r="L410">
            <v>1</v>
          </cell>
          <cell r="M410" t="str">
            <v>Aguinaldo</v>
          </cell>
          <cell r="N410">
            <v>38080</v>
          </cell>
        </row>
        <row r="411">
          <cell r="C411"/>
          <cell r="D411"/>
          <cell r="E411"/>
          <cell r="F411" t="str">
            <v>060601</v>
          </cell>
          <cell r="G411">
            <v>920</v>
          </cell>
          <cell r="H411">
            <v>72</v>
          </cell>
          <cell r="I411">
            <v>21</v>
          </cell>
          <cell r="J411">
            <v>101</v>
          </cell>
          <cell r="K411">
            <v>0</v>
          </cell>
          <cell r="L411">
            <v>1</v>
          </cell>
          <cell r="M411" t="str">
            <v>Bonificación Anual (Bono 14)</v>
          </cell>
          <cell r="N411">
            <v>76160</v>
          </cell>
        </row>
        <row r="412">
          <cell r="C412"/>
          <cell r="D412"/>
          <cell r="E412"/>
          <cell r="F412" t="str">
            <v>060601</v>
          </cell>
          <cell r="G412">
            <v>920</v>
          </cell>
          <cell r="H412">
            <v>73</v>
          </cell>
          <cell r="I412">
            <v>31</v>
          </cell>
          <cell r="J412">
            <v>151</v>
          </cell>
          <cell r="K412">
            <v>0</v>
          </cell>
          <cell r="L412">
            <v>1</v>
          </cell>
          <cell r="M412" t="str">
            <v>Bono Vacacional</v>
          </cell>
          <cell r="N412">
            <v>6000</v>
          </cell>
        </row>
        <row r="413">
          <cell r="C413"/>
          <cell r="D413"/>
          <cell r="E413"/>
          <cell r="F413" t="str">
            <v>060601</v>
          </cell>
          <cell r="G413">
            <v>920</v>
          </cell>
          <cell r="H413">
            <v>79</v>
          </cell>
          <cell r="I413">
            <v>31</v>
          </cell>
          <cell r="J413">
            <v>151</v>
          </cell>
          <cell r="K413">
            <v>0</v>
          </cell>
          <cell r="L413">
            <v>1</v>
          </cell>
          <cell r="M413" t="str">
            <v>Otras Prestaciones</v>
          </cell>
          <cell r="N413">
            <v>75600</v>
          </cell>
        </row>
        <row r="414">
          <cell r="C414"/>
          <cell r="D414"/>
          <cell r="E414"/>
          <cell r="F414"/>
          <cell r="G414"/>
          <cell r="H414">
            <v>1</v>
          </cell>
          <cell r="I414"/>
          <cell r="J414"/>
          <cell r="K414"/>
          <cell r="L414"/>
          <cell r="M414" t="str">
            <v>servicios No Personales</v>
          </cell>
          <cell r="N414"/>
        </row>
        <row r="415">
          <cell r="C415"/>
          <cell r="D415"/>
          <cell r="E415"/>
          <cell r="F415" t="str">
            <v>060601</v>
          </cell>
          <cell r="G415">
            <v>920</v>
          </cell>
          <cell r="H415">
            <v>141</v>
          </cell>
          <cell r="I415">
            <v>31</v>
          </cell>
          <cell r="J415">
            <v>151</v>
          </cell>
          <cell r="K415">
            <v>0</v>
          </cell>
          <cell r="L415">
            <v>1</v>
          </cell>
          <cell r="M415" t="str">
            <v>Transporte de personas</v>
          </cell>
          <cell r="N415">
            <v>5000</v>
          </cell>
        </row>
        <row r="416">
          <cell r="C416"/>
          <cell r="D416"/>
          <cell r="E416"/>
          <cell r="F416" t="str">
            <v>060601</v>
          </cell>
          <cell r="G416">
            <v>920</v>
          </cell>
          <cell r="H416">
            <v>165</v>
          </cell>
          <cell r="I416">
            <v>31</v>
          </cell>
          <cell r="J416">
            <v>151</v>
          </cell>
          <cell r="K416">
            <v>0</v>
          </cell>
          <cell r="L416">
            <v>1</v>
          </cell>
          <cell r="M416" t="str">
            <v>Mantenimiento y Reparación de Medios de Transporte</v>
          </cell>
          <cell r="N416">
            <v>3000</v>
          </cell>
        </row>
        <row r="417">
          <cell r="C417"/>
          <cell r="D417"/>
          <cell r="E417"/>
          <cell r="F417" t="str">
            <v>060601</v>
          </cell>
          <cell r="G417">
            <v>920</v>
          </cell>
          <cell r="H417">
            <v>169</v>
          </cell>
          <cell r="I417">
            <v>31</v>
          </cell>
          <cell r="J417">
            <v>151</v>
          </cell>
          <cell r="K417">
            <v>0</v>
          </cell>
          <cell r="L417">
            <v>1</v>
          </cell>
          <cell r="M417" t="str">
            <v>Mantenimiento y Reparación de Otras Maquinarias y Equipos</v>
          </cell>
          <cell r="N417">
            <v>3000</v>
          </cell>
        </row>
        <row r="418">
          <cell r="C418"/>
          <cell r="D418"/>
          <cell r="E418"/>
          <cell r="F418" t="str">
            <v>060601</v>
          </cell>
          <cell r="G418">
            <v>920</v>
          </cell>
          <cell r="H418">
            <v>199</v>
          </cell>
          <cell r="I418">
            <v>31</v>
          </cell>
          <cell r="J418">
            <v>151</v>
          </cell>
          <cell r="K418">
            <v>0</v>
          </cell>
          <cell r="L418">
            <v>1</v>
          </cell>
          <cell r="M418" t="str">
            <v>Otros Servicios No Personales</v>
          </cell>
          <cell r="N418">
            <v>5000</v>
          </cell>
        </row>
        <row r="419">
          <cell r="C419"/>
          <cell r="D419"/>
          <cell r="E419"/>
          <cell r="F419"/>
          <cell r="G419"/>
          <cell r="H419">
            <v>2</v>
          </cell>
          <cell r="I419"/>
          <cell r="J419"/>
          <cell r="K419"/>
          <cell r="L419"/>
          <cell r="M419" t="str">
            <v>Materiales y Suministros</v>
          </cell>
          <cell r="N419"/>
        </row>
        <row r="420">
          <cell r="C420"/>
          <cell r="D420"/>
          <cell r="E420"/>
          <cell r="F420" t="str">
            <v>060601</v>
          </cell>
          <cell r="G420">
            <v>920</v>
          </cell>
          <cell r="H420">
            <v>211</v>
          </cell>
          <cell r="I420">
            <v>31</v>
          </cell>
          <cell r="J420">
            <v>151</v>
          </cell>
          <cell r="K420">
            <v>0</v>
          </cell>
          <cell r="L420">
            <v>1</v>
          </cell>
          <cell r="M420" t="str">
            <v>Alimento para personas</v>
          </cell>
          <cell r="N420">
            <v>15000</v>
          </cell>
        </row>
        <row r="421">
          <cell r="C421"/>
          <cell r="D421"/>
          <cell r="E421"/>
          <cell r="F421" t="str">
            <v>060601</v>
          </cell>
          <cell r="G421">
            <v>920</v>
          </cell>
          <cell r="H421">
            <v>214</v>
          </cell>
          <cell r="I421">
            <v>31</v>
          </cell>
          <cell r="J421">
            <v>151</v>
          </cell>
          <cell r="K421">
            <v>0</v>
          </cell>
          <cell r="L421">
            <v>1</v>
          </cell>
          <cell r="M421" t="str">
            <v>Productos Agroforestales, Madera, Corcho y sus Manufacturas</v>
          </cell>
          <cell r="N421">
            <v>15000</v>
          </cell>
        </row>
        <row r="422">
          <cell r="C422"/>
          <cell r="D422"/>
          <cell r="E422"/>
          <cell r="F422" t="str">
            <v>060601</v>
          </cell>
          <cell r="G422">
            <v>920</v>
          </cell>
          <cell r="H422">
            <v>224</v>
          </cell>
          <cell r="I422">
            <v>31</v>
          </cell>
          <cell r="J422">
            <v>151</v>
          </cell>
          <cell r="K422">
            <v>0</v>
          </cell>
          <cell r="L422">
            <v>1</v>
          </cell>
          <cell r="M422" t="str">
            <v>Pómez, Cal y Yeso</v>
          </cell>
          <cell r="N422">
            <v>15000</v>
          </cell>
        </row>
        <row r="423">
          <cell r="C423"/>
          <cell r="D423"/>
          <cell r="E423"/>
          <cell r="F423" t="str">
            <v>060601</v>
          </cell>
          <cell r="G423">
            <v>920</v>
          </cell>
          <cell r="H423">
            <v>253</v>
          </cell>
          <cell r="I423">
            <v>31</v>
          </cell>
          <cell r="J423">
            <v>151</v>
          </cell>
          <cell r="K423">
            <v>0</v>
          </cell>
          <cell r="L423">
            <v>1</v>
          </cell>
          <cell r="M423" t="str">
            <v>Llantas y Neumáticos</v>
          </cell>
          <cell r="N423">
            <v>15000</v>
          </cell>
        </row>
        <row r="424">
          <cell r="C424"/>
          <cell r="D424"/>
          <cell r="E424"/>
          <cell r="F424" t="str">
            <v>060601</v>
          </cell>
          <cell r="G424">
            <v>920</v>
          </cell>
          <cell r="H424">
            <v>254</v>
          </cell>
          <cell r="I424">
            <v>31</v>
          </cell>
          <cell r="J424">
            <v>151</v>
          </cell>
          <cell r="K424">
            <v>0</v>
          </cell>
          <cell r="L424">
            <v>1</v>
          </cell>
          <cell r="M424" t="str">
            <v>Artículos de Caucho</v>
          </cell>
          <cell r="N424">
            <v>10000</v>
          </cell>
        </row>
        <row r="425">
          <cell r="C425"/>
          <cell r="D425"/>
          <cell r="E425"/>
          <cell r="F425" t="str">
            <v>060601</v>
          </cell>
          <cell r="G425">
            <v>920</v>
          </cell>
          <cell r="H425">
            <v>264</v>
          </cell>
          <cell r="I425">
            <v>31</v>
          </cell>
          <cell r="J425">
            <v>151</v>
          </cell>
          <cell r="K425">
            <v>0</v>
          </cell>
          <cell r="L425">
            <v>1</v>
          </cell>
          <cell r="M425" t="str">
            <v>Insecticidas, Fumigantes y Similares</v>
          </cell>
          <cell r="N425">
            <v>8000</v>
          </cell>
        </row>
        <row r="426">
          <cell r="C426"/>
          <cell r="D426"/>
          <cell r="E426"/>
          <cell r="F426" t="str">
            <v>060601</v>
          </cell>
          <cell r="G426">
            <v>920</v>
          </cell>
          <cell r="H426">
            <v>267</v>
          </cell>
          <cell r="I426">
            <v>31</v>
          </cell>
          <cell r="J426">
            <v>151</v>
          </cell>
          <cell r="K426">
            <v>0</v>
          </cell>
          <cell r="L426">
            <v>1</v>
          </cell>
          <cell r="M426" t="str">
            <v>Tintes, Pinturas y Colorantes</v>
          </cell>
          <cell r="N426">
            <v>20000</v>
          </cell>
        </row>
        <row r="427">
          <cell r="C427"/>
          <cell r="D427"/>
          <cell r="E427"/>
          <cell r="F427" t="str">
            <v>060601</v>
          </cell>
          <cell r="G427">
            <v>920</v>
          </cell>
          <cell r="H427">
            <v>286</v>
          </cell>
          <cell r="I427">
            <v>31</v>
          </cell>
          <cell r="J427">
            <v>151</v>
          </cell>
          <cell r="K427">
            <v>0</v>
          </cell>
          <cell r="L427">
            <v>1</v>
          </cell>
          <cell r="M427" t="str">
            <v>Herramientas Menores</v>
          </cell>
          <cell r="N427">
            <v>10000</v>
          </cell>
        </row>
        <row r="428">
          <cell r="C428"/>
          <cell r="D428"/>
          <cell r="E428"/>
          <cell r="F428" t="str">
            <v>060601</v>
          </cell>
          <cell r="G428">
            <v>920</v>
          </cell>
          <cell r="H428">
            <v>297</v>
          </cell>
          <cell r="I428">
            <v>31</v>
          </cell>
          <cell r="J428">
            <v>151</v>
          </cell>
          <cell r="K428">
            <v>0</v>
          </cell>
          <cell r="L428">
            <v>1</v>
          </cell>
          <cell r="M428" t="str">
            <v>Útiles, Accesorios y Materiales Eléctricos</v>
          </cell>
          <cell r="N428">
            <v>25000</v>
          </cell>
        </row>
        <row r="429">
          <cell r="C429"/>
          <cell r="D429"/>
          <cell r="E429"/>
          <cell r="F429" t="str">
            <v>060601</v>
          </cell>
          <cell r="G429">
            <v>920</v>
          </cell>
          <cell r="H429">
            <v>298</v>
          </cell>
          <cell r="I429">
            <v>31</v>
          </cell>
          <cell r="J429">
            <v>151</v>
          </cell>
          <cell r="K429">
            <v>0</v>
          </cell>
          <cell r="L429">
            <v>1</v>
          </cell>
          <cell r="M429" t="str">
            <v>Accesorios y Repuestos en General</v>
          </cell>
          <cell r="N429">
            <v>15000</v>
          </cell>
        </row>
        <row r="430">
          <cell r="C430"/>
          <cell r="D430"/>
          <cell r="E430"/>
          <cell r="F430" t="str">
            <v>060601</v>
          </cell>
          <cell r="G430">
            <v>920</v>
          </cell>
          <cell r="H430">
            <v>299</v>
          </cell>
          <cell r="I430">
            <v>31</v>
          </cell>
          <cell r="J430">
            <v>151</v>
          </cell>
          <cell r="K430">
            <v>0</v>
          </cell>
          <cell r="L430">
            <v>1</v>
          </cell>
          <cell r="M430" t="str">
            <v>Otros Materiales y Suministros</v>
          </cell>
          <cell r="N430">
            <v>9000</v>
          </cell>
        </row>
        <row r="431">
          <cell r="C431"/>
          <cell r="D431"/>
          <cell r="E431"/>
          <cell r="F431"/>
          <cell r="G431"/>
          <cell r="H431"/>
          <cell r="I431"/>
          <cell r="J431"/>
          <cell r="K431"/>
          <cell r="L431"/>
          <cell r="M431" t="str">
            <v>TOTAL ACTIVIDAD   18</v>
          </cell>
          <cell r="N431"/>
        </row>
        <row r="432">
          <cell r="C432"/>
          <cell r="D432">
            <v>19</v>
          </cell>
          <cell r="E432"/>
          <cell r="F432"/>
          <cell r="G432"/>
          <cell r="H432"/>
          <cell r="I432"/>
          <cell r="J432"/>
          <cell r="K432"/>
          <cell r="L432"/>
          <cell r="M432" t="str">
            <v>Fortalecmiento Medio Ambiente</v>
          </cell>
          <cell r="N432"/>
        </row>
        <row r="433">
          <cell r="C433"/>
          <cell r="D433"/>
          <cell r="E433">
            <v>0</v>
          </cell>
          <cell r="F433"/>
          <cell r="G433"/>
          <cell r="H433"/>
          <cell r="I433"/>
          <cell r="J433"/>
          <cell r="K433"/>
          <cell r="L433"/>
          <cell r="M433" t="str">
            <v>Sin Obra</v>
          </cell>
          <cell r="N433"/>
        </row>
        <row r="434">
          <cell r="C434"/>
          <cell r="D434"/>
          <cell r="E434"/>
          <cell r="F434" t="str">
            <v>060601</v>
          </cell>
          <cell r="G434">
            <v>920</v>
          </cell>
          <cell r="H434">
            <v>11</v>
          </cell>
          <cell r="I434">
            <v>31</v>
          </cell>
          <cell r="J434">
            <v>151</v>
          </cell>
          <cell r="K434">
            <v>0</v>
          </cell>
          <cell r="L434">
            <v>1</v>
          </cell>
          <cell r="M434" t="str">
            <v>Personal Permanente</v>
          </cell>
          <cell r="N434">
            <v>634440</v>
          </cell>
        </row>
        <row r="435">
          <cell r="C435"/>
          <cell r="D435"/>
          <cell r="E435"/>
          <cell r="F435" t="str">
            <v>060601</v>
          </cell>
          <cell r="G435">
            <v>920</v>
          </cell>
          <cell r="H435">
            <v>15</v>
          </cell>
          <cell r="I435">
            <v>31</v>
          </cell>
          <cell r="J435">
            <v>151</v>
          </cell>
          <cell r="K435">
            <v>0</v>
          </cell>
          <cell r="L435">
            <v>1</v>
          </cell>
          <cell r="M435" t="str">
            <v>Complemento al personal permanente</v>
          </cell>
          <cell r="N435">
            <v>51000</v>
          </cell>
        </row>
        <row r="436">
          <cell r="C436"/>
          <cell r="D436"/>
          <cell r="E436"/>
          <cell r="F436"/>
          <cell r="G436"/>
          <cell r="H436"/>
          <cell r="I436"/>
          <cell r="J436"/>
          <cell r="K436"/>
          <cell r="L436"/>
          <cell r="M436"/>
          <cell r="N436"/>
        </row>
        <row r="437">
          <cell r="C437"/>
          <cell r="D437"/>
          <cell r="E437"/>
          <cell r="F437"/>
          <cell r="G437"/>
          <cell r="H437"/>
          <cell r="I437"/>
          <cell r="J437"/>
          <cell r="K437"/>
          <cell r="L437"/>
          <cell r="M437"/>
          <cell r="N437"/>
        </row>
        <row r="438">
          <cell r="C438"/>
          <cell r="D438"/>
          <cell r="E438"/>
          <cell r="F438"/>
          <cell r="G438"/>
          <cell r="H438"/>
          <cell r="I438"/>
          <cell r="J438"/>
          <cell r="K438"/>
          <cell r="L438"/>
          <cell r="M438"/>
          <cell r="N438"/>
        </row>
        <row r="439">
          <cell r="C439"/>
          <cell r="D439"/>
          <cell r="E439"/>
          <cell r="F439" t="str">
            <v>060601</v>
          </cell>
          <cell r="G439">
            <v>920</v>
          </cell>
          <cell r="H439">
            <v>22</v>
          </cell>
          <cell r="I439">
            <v>31</v>
          </cell>
          <cell r="J439">
            <v>151</v>
          </cell>
          <cell r="K439">
            <v>0</v>
          </cell>
          <cell r="L439">
            <v>1</v>
          </cell>
          <cell r="M439" t="str">
            <v>Personal por Contrato</v>
          </cell>
          <cell r="N439">
            <v>111960</v>
          </cell>
        </row>
        <row r="440">
          <cell r="C440"/>
          <cell r="D440"/>
          <cell r="E440"/>
          <cell r="F440" t="str">
            <v>060601</v>
          </cell>
          <cell r="G440">
            <v>920</v>
          </cell>
          <cell r="H440">
            <v>27</v>
          </cell>
          <cell r="I440">
            <v>31</v>
          </cell>
          <cell r="J440">
            <v>151</v>
          </cell>
          <cell r="K440">
            <v>0</v>
          </cell>
          <cell r="L440">
            <v>1</v>
          </cell>
          <cell r="M440" t="str">
            <v>Complementos Específicos al Personal Temporal</v>
          </cell>
          <cell r="N440">
            <v>9000</v>
          </cell>
        </row>
        <row r="441">
          <cell r="C441"/>
          <cell r="D441"/>
          <cell r="E441"/>
          <cell r="F441" t="str">
            <v>060601</v>
          </cell>
          <cell r="G441">
            <v>920</v>
          </cell>
          <cell r="H441">
            <v>71</v>
          </cell>
          <cell r="I441">
            <v>31</v>
          </cell>
          <cell r="J441">
            <v>151</v>
          </cell>
          <cell r="K441">
            <v>0</v>
          </cell>
          <cell r="L441">
            <v>1</v>
          </cell>
          <cell r="M441" t="str">
            <v>Aguinaldo</v>
          </cell>
          <cell r="N441">
            <v>31100</v>
          </cell>
        </row>
        <row r="442">
          <cell r="C442"/>
          <cell r="D442"/>
          <cell r="E442"/>
          <cell r="F442" t="str">
            <v>060601</v>
          </cell>
          <cell r="G442">
            <v>920</v>
          </cell>
          <cell r="H442">
            <v>71</v>
          </cell>
          <cell r="I442">
            <v>21</v>
          </cell>
          <cell r="J442">
            <v>101</v>
          </cell>
          <cell r="K442">
            <v>0</v>
          </cell>
          <cell r="L442">
            <v>1</v>
          </cell>
          <cell r="M442" t="str">
            <v>Aguinaldo</v>
          </cell>
          <cell r="N442">
            <v>31100</v>
          </cell>
        </row>
        <row r="443">
          <cell r="C443"/>
          <cell r="D443"/>
          <cell r="E443"/>
          <cell r="F443" t="str">
            <v>060601</v>
          </cell>
          <cell r="G443">
            <v>920</v>
          </cell>
          <cell r="H443">
            <v>72</v>
          </cell>
          <cell r="I443">
            <v>21</v>
          </cell>
          <cell r="J443">
            <v>101</v>
          </cell>
          <cell r="K443">
            <v>0</v>
          </cell>
          <cell r="L443">
            <v>1</v>
          </cell>
          <cell r="M443" t="str">
            <v>Bonificación Anual (Bono 14)</v>
          </cell>
          <cell r="N443">
            <v>62200</v>
          </cell>
        </row>
        <row r="444">
          <cell r="C444"/>
          <cell r="D444"/>
          <cell r="E444"/>
          <cell r="F444" t="str">
            <v>060601</v>
          </cell>
          <cell r="G444">
            <v>920</v>
          </cell>
          <cell r="H444">
            <v>73</v>
          </cell>
          <cell r="I444">
            <v>31</v>
          </cell>
          <cell r="J444">
            <v>151</v>
          </cell>
          <cell r="K444">
            <v>0</v>
          </cell>
          <cell r="L444">
            <v>1</v>
          </cell>
          <cell r="M444" t="str">
            <v>Bono Vacacional</v>
          </cell>
          <cell r="N444">
            <v>5000</v>
          </cell>
        </row>
        <row r="445">
          <cell r="C445"/>
          <cell r="D445"/>
          <cell r="E445"/>
          <cell r="F445" t="str">
            <v>060601</v>
          </cell>
          <cell r="G445">
            <v>920</v>
          </cell>
          <cell r="H445">
            <v>79</v>
          </cell>
          <cell r="I445">
            <v>31</v>
          </cell>
          <cell r="J445">
            <v>151</v>
          </cell>
          <cell r="K445">
            <v>0</v>
          </cell>
          <cell r="L445">
            <v>1</v>
          </cell>
          <cell r="M445" t="str">
            <v>Otras Prestaciones</v>
          </cell>
          <cell r="N445">
            <v>63000</v>
          </cell>
        </row>
        <row r="446">
          <cell r="C446"/>
          <cell r="D446"/>
          <cell r="E446"/>
          <cell r="F446"/>
          <cell r="G446"/>
          <cell r="H446">
            <v>1</v>
          </cell>
          <cell r="I446"/>
          <cell r="J446"/>
          <cell r="K446"/>
          <cell r="L446"/>
          <cell r="M446" t="str">
            <v>Servicios no personales</v>
          </cell>
          <cell r="N446"/>
        </row>
        <row r="447">
          <cell r="C447"/>
          <cell r="D447"/>
          <cell r="E447"/>
          <cell r="F447" t="str">
            <v>060601</v>
          </cell>
          <cell r="G447">
            <v>920</v>
          </cell>
          <cell r="H447">
            <v>181</v>
          </cell>
          <cell r="I447">
            <v>31</v>
          </cell>
          <cell r="J447">
            <v>151</v>
          </cell>
          <cell r="K447">
            <v>0</v>
          </cell>
          <cell r="L447">
            <v>2</v>
          </cell>
          <cell r="M447" t="str">
            <v>Estudios e investigaciones y proyectos de factibilidad</v>
          </cell>
          <cell r="N447">
            <v>5000</v>
          </cell>
        </row>
        <row r="448">
          <cell r="C448"/>
          <cell r="D448"/>
          <cell r="E448"/>
          <cell r="F448"/>
          <cell r="G448"/>
          <cell r="H448">
            <v>2</v>
          </cell>
          <cell r="I448"/>
          <cell r="J448"/>
          <cell r="K448"/>
          <cell r="L448"/>
          <cell r="M448" t="str">
            <v>Materiales y Suministros</v>
          </cell>
          <cell r="N448"/>
        </row>
        <row r="449">
          <cell r="C449"/>
          <cell r="D449"/>
          <cell r="E449"/>
          <cell r="F449" t="str">
            <v>060601</v>
          </cell>
          <cell r="G449">
            <v>920</v>
          </cell>
          <cell r="H449">
            <v>214</v>
          </cell>
          <cell r="I449">
            <v>31</v>
          </cell>
          <cell r="J449">
            <v>151</v>
          </cell>
          <cell r="K449">
            <v>0</v>
          </cell>
          <cell r="L449">
            <v>2</v>
          </cell>
          <cell r="M449" t="str">
            <v>Productos Agroforestales, Madera, corcho y sus Manufacturas</v>
          </cell>
          <cell r="N449">
            <v>10000</v>
          </cell>
        </row>
        <row r="450">
          <cell r="C450"/>
          <cell r="D450"/>
          <cell r="E450"/>
          <cell r="F450" t="str">
            <v>060601</v>
          </cell>
          <cell r="G450">
            <v>920</v>
          </cell>
          <cell r="H450">
            <v>254</v>
          </cell>
          <cell r="I450">
            <v>31</v>
          </cell>
          <cell r="J450">
            <v>151</v>
          </cell>
          <cell r="K450">
            <v>0</v>
          </cell>
          <cell r="L450">
            <v>2</v>
          </cell>
          <cell r="M450" t="str">
            <v>Articulo de Caucho</v>
          </cell>
          <cell r="N450">
            <v>0</v>
          </cell>
        </row>
        <row r="451">
          <cell r="C451"/>
          <cell r="D451"/>
          <cell r="E451"/>
          <cell r="F451" t="str">
            <v>060601</v>
          </cell>
          <cell r="G451">
            <v>920</v>
          </cell>
          <cell r="H451">
            <v>261</v>
          </cell>
          <cell r="I451">
            <v>31</v>
          </cell>
          <cell r="J451">
            <v>151</v>
          </cell>
          <cell r="K451">
            <v>0</v>
          </cell>
          <cell r="L451">
            <v>2</v>
          </cell>
          <cell r="M451" t="str">
            <v>Elementos y Compuestos Quimicos</v>
          </cell>
          <cell r="N451">
            <v>5000</v>
          </cell>
        </row>
        <row r="452">
          <cell r="C452"/>
          <cell r="D452"/>
          <cell r="E452"/>
          <cell r="F452" t="str">
            <v>060601</v>
          </cell>
          <cell r="G452">
            <v>920</v>
          </cell>
          <cell r="H452">
            <v>263</v>
          </cell>
          <cell r="I452">
            <v>31</v>
          </cell>
          <cell r="J452">
            <v>151</v>
          </cell>
          <cell r="K452">
            <v>0</v>
          </cell>
          <cell r="L452">
            <v>2</v>
          </cell>
          <cell r="M452" t="str">
            <v>Abonos y Fertilizantes</v>
          </cell>
          <cell r="N452">
            <v>2000</v>
          </cell>
        </row>
        <row r="453">
          <cell r="C453"/>
          <cell r="D453"/>
          <cell r="E453"/>
          <cell r="F453" t="str">
            <v>060601</v>
          </cell>
          <cell r="G453">
            <v>920</v>
          </cell>
          <cell r="H453">
            <v>264</v>
          </cell>
          <cell r="I453">
            <v>31</v>
          </cell>
          <cell r="J453">
            <v>151</v>
          </cell>
          <cell r="K453">
            <v>0</v>
          </cell>
          <cell r="L453">
            <v>2</v>
          </cell>
          <cell r="M453" t="str">
            <v>Insecticidas, Fumigantes y similares</v>
          </cell>
          <cell r="N453">
            <v>2000</v>
          </cell>
        </row>
        <row r="454">
          <cell r="C454"/>
          <cell r="D454"/>
          <cell r="E454"/>
          <cell r="F454" t="str">
            <v>060601</v>
          </cell>
          <cell r="G454">
            <v>920</v>
          </cell>
          <cell r="H454">
            <v>266</v>
          </cell>
          <cell r="I454">
            <v>31</v>
          </cell>
          <cell r="J454">
            <v>151</v>
          </cell>
          <cell r="K454">
            <v>0</v>
          </cell>
          <cell r="L454">
            <v>2</v>
          </cell>
          <cell r="M454" t="str">
            <v>Productos Medicinales y Famaceuticos</v>
          </cell>
          <cell r="N454">
            <v>2000</v>
          </cell>
        </row>
        <row r="455">
          <cell r="C455"/>
          <cell r="D455"/>
          <cell r="E455"/>
          <cell r="F455" t="str">
            <v>060601</v>
          </cell>
          <cell r="G455">
            <v>920</v>
          </cell>
          <cell r="H455">
            <v>267</v>
          </cell>
          <cell r="I455">
            <v>31</v>
          </cell>
          <cell r="J455">
            <v>151</v>
          </cell>
          <cell r="K455">
            <v>0</v>
          </cell>
          <cell r="L455">
            <v>2</v>
          </cell>
          <cell r="M455" t="str">
            <v>Tintes, Pinturas y Colorantes</v>
          </cell>
          <cell r="N455">
            <v>5000</v>
          </cell>
        </row>
        <row r="456">
          <cell r="C456"/>
          <cell r="D456"/>
          <cell r="E456"/>
          <cell r="F456" t="str">
            <v>060601</v>
          </cell>
          <cell r="G456">
            <v>920</v>
          </cell>
          <cell r="H456">
            <v>268</v>
          </cell>
          <cell r="I456">
            <v>31</v>
          </cell>
          <cell r="J456">
            <v>151</v>
          </cell>
          <cell r="K456">
            <v>0</v>
          </cell>
          <cell r="L456">
            <v>2</v>
          </cell>
          <cell r="M456" t="str">
            <v>Productos, Plásticos, Nylón, Vinil y PVC</v>
          </cell>
          <cell r="N456">
            <v>5000</v>
          </cell>
        </row>
        <row r="457">
          <cell r="C457"/>
          <cell r="D457"/>
          <cell r="E457"/>
          <cell r="F457" t="str">
            <v>060601</v>
          </cell>
          <cell r="G457">
            <v>920</v>
          </cell>
          <cell r="H457">
            <v>269</v>
          </cell>
          <cell r="I457">
            <v>31</v>
          </cell>
          <cell r="J457">
            <v>151</v>
          </cell>
          <cell r="K457">
            <v>0</v>
          </cell>
          <cell r="L457">
            <v>2</v>
          </cell>
          <cell r="M457" t="str">
            <v>Otros Productos Quimicos y Conexos</v>
          </cell>
          <cell r="N457">
            <v>1000</v>
          </cell>
        </row>
        <row r="458">
          <cell r="C458"/>
          <cell r="D458"/>
          <cell r="E458"/>
          <cell r="F458" t="str">
            <v>060601</v>
          </cell>
          <cell r="G458">
            <v>920</v>
          </cell>
          <cell r="H458">
            <v>274</v>
          </cell>
          <cell r="I458">
            <v>31</v>
          </cell>
          <cell r="J458">
            <v>151</v>
          </cell>
          <cell r="K458">
            <v>0</v>
          </cell>
          <cell r="L458">
            <v>2</v>
          </cell>
          <cell r="M458" t="str">
            <v>Cemento</v>
          </cell>
          <cell r="N458">
            <v>50000</v>
          </cell>
        </row>
        <row r="459">
          <cell r="C459"/>
          <cell r="D459"/>
          <cell r="E459"/>
          <cell r="F459" t="str">
            <v>060601</v>
          </cell>
          <cell r="G459">
            <v>920</v>
          </cell>
          <cell r="H459">
            <v>275</v>
          </cell>
          <cell r="I459">
            <v>31</v>
          </cell>
          <cell r="J459">
            <v>151</v>
          </cell>
          <cell r="K459">
            <v>0</v>
          </cell>
          <cell r="L459">
            <v>2</v>
          </cell>
          <cell r="M459" t="str">
            <v>Productos de Cemento, Pómez, Asbesto y Yeso</v>
          </cell>
          <cell r="N459">
            <v>15000</v>
          </cell>
        </row>
        <row r="460">
          <cell r="C460"/>
          <cell r="D460"/>
          <cell r="E460"/>
          <cell r="F460" t="str">
            <v>060601</v>
          </cell>
          <cell r="G460">
            <v>920</v>
          </cell>
          <cell r="H460">
            <v>281</v>
          </cell>
          <cell r="I460">
            <v>31</v>
          </cell>
          <cell r="J460">
            <v>151</v>
          </cell>
          <cell r="K460">
            <v>0</v>
          </cell>
          <cell r="L460">
            <v>2</v>
          </cell>
          <cell r="M460" t="str">
            <v>Productos Siderurgicos</v>
          </cell>
          <cell r="N460">
            <v>10000</v>
          </cell>
        </row>
        <row r="461">
          <cell r="C461"/>
          <cell r="D461"/>
          <cell r="E461"/>
          <cell r="F461" t="str">
            <v>060601</v>
          </cell>
          <cell r="G461">
            <v>920</v>
          </cell>
          <cell r="H461">
            <v>283</v>
          </cell>
          <cell r="I461">
            <v>31</v>
          </cell>
          <cell r="J461">
            <v>151</v>
          </cell>
          <cell r="K461">
            <v>0</v>
          </cell>
          <cell r="L461">
            <v>2</v>
          </cell>
          <cell r="M461" t="str">
            <v>Productos de Metal</v>
          </cell>
          <cell r="N461">
            <v>10000</v>
          </cell>
        </row>
        <row r="462">
          <cell r="C462"/>
          <cell r="D462"/>
          <cell r="E462"/>
          <cell r="F462" t="str">
            <v>060601</v>
          </cell>
          <cell r="G462">
            <v>920</v>
          </cell>
          <cell r="H462">
            <v>286</v>
          </cell>
          <cell r="I462">
            <v>31</v>
          </cell>
          <cell r="J462">
            <v>151</v>
          </cell>
          <cell r="K462">
            <v>0</v>
          </cell>
          <cell r="L462">
            <v>2</v>
          </cell>
          <cell r="M462" t="str">
            <v>Herramientas menores</v>
          </cell>
          <cell r="N462">
            <v>2000</v>
          </cell>
        </row>
        <row r="463"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 t="str">
            <v>TOTAL ACTIVIDAD    19</v>
          </cell>
          <cell r="N463"/>
        </row>
        <row r="464">
          <cell r="C464"/>
          <cell r="D464">
            <v>20</v>
          </cell>
          <cell r="E464"/>
          <cell r="F464"/>
          <cell r="G464"/>
          <cell r="H464"/>
          <cell r="I464"/>
          <cell r="J464"/>
          <cell r="K464"/>
          <cell r="L464"/>
          <cell r="M464" t="str">
            <v>ADMINISTRACION MERCADO MUNICIPAL</v>
          </cell>
          <cell r="N464"/>
        </row>
        <row r="465">
          <cell r="C465"/>
          <cell r="D465"/>
          <cell r="E465">
            <v>0</v>
          </cell>
          <cell r="F465"/>
          <cell r="G465"/>
          <cell r="H465"/>
          <cell r="I465"/>
          <cell r="J465"/>
          <cell r="K465"/>
          <cell r="L465"/>
          <cell r="M465" t="str">
            <v>Sin Obra</v>
          </cell>
          <cell r="N465"/>
        </row>
        <row r="466">
          <cell r="C466"/>
          <cell r="D466"/>
          <cell r="E466"/>
          <cell r="F466" t="str">
            <v>050701</v>
          </cell>
          <cell r="G466">
            <v>920</v>
          </cell>
          <cell r="H466">
            <v>11</v>
          </cell>
          <cell r="I466">
            <v>31</v>
          </cell>
          <cell r="J466">
            <v>151</v>
          </cell>
          <cell r="K466">
            <v>0</v>
          </cell>
          <cell r="L466">
            <v>1</v>
          </cell>
          <cell r="M466" t="str">
            <v>Personal Permanente</v>
          </cell>
          <cell r="N466">
            <v>722160</v>
          </cell>
        </row>
        <row r="467">
          <cell r="C467"/>
          <cell r="D467"/>
          <cell r="E467"/>
          <cell r="F467" t="str">
            <v>050701</v>
          </cell>
          <cell r="G467">
            <v>920</v>
          </cell>
          <cell r="H467">
            <v>15</v>
          </cell>
          <cell r="I467">
            <v>31</v>
          </cell>
          <cell r="J467">
            <v>151</v>
          </cell>
          <cell r="K467">
            <v>0</v>
          </cell>
          <cell r="L467">
            <v>1</v>
          </cell>
          <cell r="M467" t="str">
            <v>Complementos Específicos al Personal Permanente</v>
          </cell>
          <cell r="N467">
            <v>57000</v>
          </cell>
        </row>
        <row r="468">
          <cell r="C468"/>
          <cell r="D468"/>
          <cell r="E468"/>
          <cell r="F468" t="str">
            <v>050701</v>
          </cell>
          <cell r="G468">
            <v>920</v>
          </cell>
          <cell r="H468">
            <v>22</v>
          </cell>
          <cell r="I468">
            <v>31</v>
          </cell>
          <cell r="J468">
            <v>151</v>
          </cell>
          <cell r="K468">
            <v>0</v>
          </cell>
          <cell r="L468">
            <v>1</v>
          </cell>
          <cell r="M468" t="str">
            <v>Personal por Contrato</v>
          </cell>
          <cell r="N468">
            <v>643560</v>
          </cell>
        </row>
        <row r="469">
          <cell r="C469"/>
          <cell r="D469"/>
          <cell r="E469"/>
          <cell r="F469" t="str">
            <v>050701</v>
          </cell>
          <cell r="G469">
            <v>920</v>
          </cell>
          <cell r="H469">
            <v>27</v>
          </cell>
          <cell r="I469">
            <v>31</v>
          </cell>
          <cell r="J469">
            <v>151</v>
          </cell>
          <cell r="K469">
            <v>0</v>
          </cell>
          <cell r="L469">
            <v>1</v>
          </cell>
          <cell r="M469" t="str">
            <v>Complementos Específicos al Personal Temporal</v>
          </cell>
          <cell r="N469">
            <v>48000</v>
          </cell>
        </row>
        <row r="470">
          <cell r="C470"/>
          <cell r="D470">
            <v>0</v>
          </cell>
          <cell r="E470"/>
          <cell r="F470" t="str">
            <v>050701</v>
          </cell>
          <cell r="G470">
            <v>920</v>
          </cell>
          <cell r="H470">
            <v>71</v>
          </cell>
          <cell r="I470">
            <v>31</v>
          </cell>
          <cell r="J470">
            <v>151</v>
          </cell>
          <cell r="K470">
            <v>0</v>
          </cell>
          <cell r="L470">
            <v>1</v>
          </cell>
          <cell r="M470" t="str">
            <v>Aguinaldo</v>
          </cell>
          <cell r="N470">
            <v>56905</v>
          </cell>
        </row>
        <row r="471">
          <cell r="C471"/>
          <cell r="D471"/>
          <cell r="E471"/>
          <cell r="F471" t="str">
            <v>050701</v>
          </cell>
          <cell r="G471">
            <v>920</v>
          </cell>
          <cell r="H471">
            <v>71</v>
          </cell>
          <cell r="I471">
            <v>21</v>
          </cell>
          <cell r="J471">
            <v>101</v>
          </cell>
          <cell r="K471">
            <v>0</v>
          </cell>
          <cell r="L471">
            <v>1</v>
          </cell>
          <cell r="M471" t="str">
            <v>Aguinaldo</v>
          </cell>
          <cell r="N471">
            <v>56905</v>
          </cell>
        </row>
        <row r="472">
          <cell r="C472"/>
          <cell r="D472"/>
          <cell r="E472"/>
          <cell r="F472" t="str">
            <v>050701</v>
          </cell>
          <cell r="G472">
            <v>920</v>
          </cell>
          <cell r="H472">
            <v>72</v>
          </cell>
          <cell r="I472">
            <v>21</v>
          </cell>
          <cell r="J472">
            <v>101</v>
          </cell>
          <cell r="K472">
            <v>0</v>
          </cell>
          <cell r="L472">
            <v>1</v>
          </cell>
          <cell r="M472" t="str">
            <v>Bonificación Anual (Bono 14)</v>
          </cell>
          <cell r="N472">
            <v>113810</v>
          </cell>
        </row>
        <row r="473">
          <cell r="C473"/>
          <cell r="D473"/>
          <cell r="E473"/>
          <cell r="F473" t="str">
            <v>050701</v>
          </cell>
          <cell r="G473">
            <v>920</v>
          </cell>
          <cell r="H473">
            <v>73</v>
          </cell>
          <cell r="I473">
            <v>31</v>
          </cell>
          <cell r="J473">
            <v>151</v>
          </cell>
          <cell r="K473">
            <v>0</v>
          </cell>
          <cell r="L473">
            <v>1</v>
          </cell>
          <cell r="M473" t="str">
            <v>Bono Vacacional</v>
          </cell>
          <cell r="N473">
            <v>8750</v>
          </cell>
        </row>
        <row r="474">
          <cell r="C474"/>
          <cell r="D474"/>
          <cell r="E474"/>
          <cell r="F474" t="str">
            <v>050701</v>
          </cell>
          <cell r="G474">
            <v>920</v>
          </cell>
          <cell r="H474">
            <v>79</v>
          </cell>
          <cell r="I474">
            <v>31</v>
          </cell>
          <cell r="J474">
            <v>151</v>
          </cell>
          <cell r="K474">
            <v>0</v>
          </cell>
          <cell r="L474">
            <v>1</v>
          </cell>
          <cell r="M474" t="str">
            <v>Otras Prestaciones</v>
          </cell>
          <cell r="N474">
            <v>110250</v>
          </cell>
        </row>
        <row r="475">
          <cell r="C475"/>
          <cell r="D475"/>
          <cell r="E475"/>
          <cell r="F475"/>
          <cell r="G475"/>
          <cell r="H475">
            <v>1</v>
          </cell>
          <cell r="I475"/>
          <cell r="J475"/>
          <cell r="K475"/>
          <cell r="L475"/>
          <cell r="M475" t="str">
            <v>Servicios No Personales</v>
          </cell>
          <cell r="N475"/>
        </row>
        <row r="476">
          <cell r="C476"/>
          <cell r="D476"/>
          <cell r="E476"/>
          <cell r="F476"/>
          <cell r="G476"/>
          <cell r="H476">
            <v>2</v>
          </cell>
          <cell r="I476"/>
          <cell r="J476"/>
          <cell r="K476"/>
          <cell r="L476"/>
          <cell r="M476" t="str">
            <v>Materiales y Suministros</v>
          </cell>
          <cell r="N476"/>
        </row>
        <row r="477">
          <cell r="C477"/>
          <cell r="D477"/>
          <cell r="E477"/>
          <cell r="F477" t="str">
            <v>050701</v>
          </cell>
          <cell r="G477">
            <v>920</v>
          </cell>
          <cell r="H477">
            <v>241</v>
          </cell>
          <cell r="I477">
            <v>31</v>
          </cell>
          <cell r="J477">
            <v>151</v>
          </cell>
          <cell r="K477">
            <v>0</v>
          </cell>
          <cell r="L477">
            <v>2</v>
          </cell>
          <cell r="M477" t="str">
            <v>Papel de Escritorio</v>
          </cell>
          <cell r="N477">
            <v>2000</v>
          </cell>
        </row>
        <row r="478">
          <cell r="C478"/>
          <cell r="D478"/>
          <cell r="E478"/>
          <cell r="F478" t="str">
            <v>050701</v>
          </cell>
          <cell r="G478">
            <v>920</v>
          </cell>
          <cell r="H478">
            <v>243</v>
          </cell>
          <cell r="I478">
            <v>31</v>
          </cell>
          <cell r="J478">
            <v>151</v>
          </cell>
          <cell r="K478">
            <v>0</v>
          </cell>
          <cell r="L478">
            <v>2</v>
          </cell>
          <cell r="M478" t="str">
            <v>Productos de Papel o Cartón</v>
          </cell>
          <cell r="N478">
            <v>1000</v>
          </cell>
        </row>
        <row r="479">
          <cell r="C479"/>
          <cell r="D479"/>
          <cell r="E479"/>
          <cell r="F479" t="str">
            <v>050701</v>
          </cell>
          <cell r="G479">
            <v>920</v>
          </cell>
          <cell r="H479">
            <v>254</v>
          </cell>
          <cell r="I479">
            <v>31</v>
          </cell>
          <cell r="J479">
            <v>151</v>
          </cell>
          <cell r="K479">
            <v>0</v>
          </cell>
          <cell r="L479">
            <v>2</v>
          </cell>
          <cell r="M479" t="str">
            <v>Articulos de Caucho</v>
          </cell>
          <cell r="N479">
            <v>1000</v>
          </cell>
        </row>
        <row r="480">
          <cell r="C480"/>
          <cell r="D480"/>
          <cell r="E480"/>
          <cell r="F480" t="str">
            <v>050701</v>
          </cell>
          <cell r="G480">
            <v>920</v>
          </cell>
          <cell r="H480">
            <v>267</v>
          </cell>
          <cell r="I480">
            <v>31</v>
          </cell>
          <cell r="J480">
            <v>151</v>
          </cell>
          <cell r="K480">
            <v>0</v>
          </cell>
          <cell r="L480">
            <v>2</v>
          </cell>
          <cell r="M480" t="str">
            <v>Tintes, Pinturas y Colorantes</v>
          </cell>
          <cell r="N480">
            <v>1000</v>
          </cell>
        </row>
        <row r="481">
          <cell r="C481"/>
          <cell r="D481"/>
          <cell r="E481"/>
          <cell r="F481" t="str">
            <v>050701</v>
          </cell>
          <cell r="G481">
            <v>920</v>
          </cell>
          <cell r="H481">
            <v>268</v>
          </cell>
          <cell r="I481">
            <v>31</v>
          </cell>
          <cell r="J481">
            <v>151</v>
          </cell>
          <cell r="K481">
            <v>0</v>
          </cell>
          <cell r="L481">
            <v>2</v>
          </cell>
          <cell r="M481" t="str">
            <v>Productos plásticos, nylon, vinil y pvc.</v>
          </cell>
          <cell r="N481">
            <v>10000</v>
          </cell>
        </row>
        <row r="482">
          <cell r="C482"/>
          <cell r="D482"/>
          <cell r="E482"/>
          <cell r="F482" t="str">
            <v>050701</v>
          </cell>
          <cell r="G482">
            <v>920</v>
          </cell>
          <cell r="H482">
            <v>283</v>
          </cell>
          <cell r="I482">
            <v>31</v>
          </cell>
          <cell r="J482">
            <v>151</v>
          </cell>
          <cell r="K482">
            <v>0</v>
          </cell>
          <cell r="L482">
            <v>2</v>
          </cell>
          <cell r="M482" t="str">
            <v>Productos de Metal</v>
          </cell>
          <cell r="N482">
            <v>10000</v>
          </cell>
        </row>
        <row r="483">
          <cell r="C483"/>
          <cell r="D483"/>
          <cell r="E483"/>
          <cell r="F483" t="str">
            <v>050701</v>
          </cell>
          <cell r="G483">
            <v>920</v>
          </cell>
          <cell r="H483">
            <v>284</v>
          </cell>
          <cell r="I483">
            <v>31</v>
          </cell>
          <cell r="J483">
            <v>151</v>
          </cell>
          <cell r="K483">
            <v>0</v>
          </cell>
          <cell r="L483">
            <v>2</v>
          </cell>
          <cell r="M483" t="str">
            <v>Estructuras Metalicas acabadas</v>
          </cell>
          <cell r="N483">
            <v>10000</v>
          </cell>
        </row>
        <row r="484">
          <cell r="C484"/>
          <cell r="D484"/>
          <cell r="E484"/>
          <cell r="F484" t="str">
            <v>050701</v>
          </cell>
          <cell r="G484">
            <v>920</v>
          </cell>
          <cell r="H484">
            <v>286</v>
          </cell>
          <cell r="I484">
            <v>31</v>
          </cell>
          <cell r="J484">
            <v>151</v>
          </cell>
          <cell r="K484">
            <v>0</v>
          </cell>
          <cell r="L484">
            <v>2</v>
          </cell>
          <cell r="M484" t="str">
            <v>Herramientas Menores</v>
          </cell>
          <cell r="N484">
            <v>10000</v>
          </cell>
        </row>
        <row r="485">
          <cell r="C485"/>
          <cell r="D485"/>
          <cell r="E485"/>
          <cell r="F485" t="str">
            <v>050701</v>
          </cell>
          <cell r="G485">
            <v>920</v>
          </cell>
          <cell r="H485">
            <v>291</v>
          </cell>
          <cell r="I485">
            <v>31</v>
          </cell>
          <cell r="J485">
            <v>151</v>
          </cell>
          <cell r="K485">
            <v>0</v>
          </cell>
          <cell r="L485">
            <v>2</v>
          </cell>
          <cell r="M485" t="str">
            <v>Útiles de Oficina</v>
          </cell>
          <cell r="N485">
            <v>10000</v>
          </cell>
        </row>
        <row r="486">
          <cell r="C486"/>
          <cell r="D486"/>
          <cell r="E486"/>
          <cell r="F486" t="str">
            <v>050701</v>
          </cell>
          <cell r="G486">
            <v>920</v>
          </cell>
          <cell r="H486">
            <v>292</v>
          </cell>
          <cell r="I486">
            <v>31</v>
          </cell>
          <cell r="J486">
            <v>151</v>
          </cell>
          <cell r="K486">
            <v>0</v>
          </cell>
          <cell r="L486">
            <v>2</v>
          </cell>
          <cell r="M486" t="str">
            <v>Útiles de Limpieza y Productos Sanitarios</v>
          </cell>
          <cell r="N486">
            <v>10000</v>
          </cell>
        </row>
        <row r="487">
          <cell r="C487"/>
          <cell r="D487"/>
          <cell r="E487"/>
          <cell r="F487" t="str">
            <v>050701</v>
          </cell>
          <cell r="G487">
            <v>920</v>
          </cell>
          <cell r="H487">
            <v>297</v>
          </cell>
          <cell r="I487">
            <v>31</v>
          </cell>
          <cell r="J487">
            <v>151</v>
          </cell>
          <cell r="K487">
            <v>0</v>
          </cell>
          <cell r="L487">
            <v>2</v>
          </cell>
          <cell r="M487" t="str">
            <v>Útiles, Accesorios y Materiales Eléctricos</v>
          </cell>
          <cell r="N487">
            <v>10000</v>
          </cell>
        </row>
        <row r="488">
          <cell r="C488"/>
          <cell r="D488"/>
          <cell r="E488"/>
          <cell r="F488" t="str">
            <v>050701</v>
          </cell>
          <cell r="G488">
            <v>920</v>
          </cell>
          <cell r="H488">
            <v>299</v>
          </cell>
          <cell r="I488">
            <v>31</v>
          </cell>
          <cell r="J488">
            <v>151</v>
          </cell>
          <cell r="K488">
            <v>0</v>
          </cell>
          <cell r="L488">
            <v>2</v>
          </cell>
          <cell r="M488" t="str">
            <v>Otros materiales y Suministros</v>
          </cell>
          <cell r="N488">
            <v>2000</v>
          </cell>
        </row>
        <row r="489">
          <cell r="C489"/>
          <cell r="D489"/>
          <cell r="E489"/>
          <cell r="F489"/>
          <cell r="G489"/>
          <cell r="H489"/>
          <cell r="I489"/>
          <cell r="J489"/>
          <cell r="K489"/>
          <cell r="L489"/>
          <cell r="M489" t="str">
            <v>TOTAL ACTIVIDAD    20</v>
          </cell>
          <cell r="N489"/>
        </row>
        <row r="490">
          <cell r="C490"/>
          <cell r="D490"/>
          <cell r="E490"/>
          <cell r="F490"/>
          <cell r="G490"/>
          <cell r="H490"/>
          <cell r="I490"/>
          <cell r="J490"/>
          <cell r="K490"/>
          <cell r="L490"/>
          <cell r="M490"/>
          <cell r="N490"/>
        </row>
        <row r="491">
          <cell r="C491"/>
          <cell r="D491">
            <v>21</v>
          </cell>
          <cell r="E491"/>
          <cell r="F491"/>
          <cell r="G491"/>
          <cell r="H491"/>
          <cell r="I491"/>
          <cell r="J491"/>
          <cell r="K491"/>
          <cell r="L491"/>
          <cell r="M491" t="str">
            <v>Adminstracion Cemeterio Municipal</v>
          </cell>
          <cell r="N491"/>
        </row>
        <row r="492">
          <cell r="C492"/>
          <cell r="D492"/>
          <cell r="E492">
            <v>0</v>
          </cell>
          <cell r="F492"/>
          <cell r="G492"/>
          <cell r="H492"/>
          <cell r="I492"/>
          <cell r="J492"/>
          <cell r="K492"/>
          <cell r="L492"/>
          <cell r="M492" t="str">
            <v>Sin Obra</v>
          </cell>
          <cell r="N492"/>
        </row>
        <row r="493">
          <cell r="C493"/>
          <cell r="D493"/>
          <cell r="E493"/>
          <cell r="F493" t="str">
            <v>060601</v>
          </cell>
          <cell r="G493">
            <v>920</v>
          </cell>
          <cell r="H493">
            <v>11</v>
          </cell>
          <cell r="I493">
            <v>31</v>
          </cell>
          <cell r="J493">
            <v>151</v>
          </cell>
          <cell r="K493">
            <v>0</v>
          </cell>
          <cell r="L493">
            <v>1</v>
          </cell>
          <cell r="M493" t="str">
            <v>Personal Permanente</v>
          </cell>
          <cell r="N493">
            <v>197280</v>
          </cell>
        </row>
        <row r="494">
          <cell r="C494"/>
          <cell r="D494"/>
          <cell r="E494"/>
          <cell r="F494" t="str">
            <v>060601</v>
          </cell>
          <cell r="G494">
            <v>920</v>
          </cell>
          <cell r="H494">
            <v>15</v>
          </cell>
          <cell r="I494">
            <v>31</v>
          </cell>
          <cell r="J494">
            <v>151</v>
          </cell>
          <cell r="K494">
            <v>0</v>
          </cell>
          <cell r="L494">
            <v>1</v>
          </cell>
          <cell r="M494" t="str">
            <v>Complementos Específicos al Personal Permanente</v>
          </cell>
          <cell r="N494">
            <v>15000</v>
          </cell>
        </row>
        <row r="495">
          <cell r="C495"/>
          <cell r="D495"/>
          <cell r="E495"/>
          <cell r="F495" t="str">
            <v>060601</v>
          </cell>
          <cell r="G495">
            <v>920</v>
          </cell>
          <cell r="H495">
            <v>71</v>
          </cell>
          <cell r="I495">
            <v>31</v>
          </cell>
          <cell r="J495">
            <v>151</v>
          </cell>
          <cell r="K495">
            <v>0</v>
          </cell>
          <cell r="L495">
            <v>1</v>
          </cell>
          <cell r="M495" t="str">
            <v>Aguinaldo</v>
          </cell>
          <cell r="N495">
            <v>8220</v>
          </cell>
        </row>
        <row r="496">
          <cell r="C496"/>
          <cell r="D496"/>
          <cell r="E496"/>
          <cell r="F496" t="str">
            <v>060601</v>
          </cell>
          <cell r="G496">
            <v>920</v>
          </cell>
          <cell r="H496">
            <v>71</v>
          </cell>
          <cell r="I496">
            <v>22</v>
          </cell>
          <cell r="J496">
            <v>101</v>
          </cell>
          <cell r="K496">
            <v>0</v>
          </cell>
          <cell r="L496">
            <v>1</v>
          </cell>
          <cell r="M496" t="str">
            <v>Aguinaldo</v>
          </cell>
          <cell r="N496">
            <v>8220</v>
          </cell>
        </row>
        <row r="497">
          <cell r="C497"/>
          <cell r="D497"/>
          <cell r="E497"/>
          <cell r="F497" t="str">
            <v>060601</v>
          </cell>
          <cell r="G497">
            <v>920</v>
          </cell>
          <cell r="H497">
            <v>72</v>
          </cell>
          <cell r="I497">
            <v>21</v>
          </cell>
          <cell r="J497">
            <v>101</v>
          </cell>
          <cell r="K497">
            <v>0</v>
          </cell>
          <cell r="L497">
            <v>1</v>
          </cell>
          <cell r="M497" t="str">
            <v>Bonificación Anual (Bono 14)</v>
          </cell>
          <cell r="N497">
            <v>16440</v>
          </cell>
        </row>
        <row r="498">
          <cell r="C498"/>
          <cell r="D498"/>
          <cell r="E498"/>
          <cell r="F498" t="str">
            <v>060601</v>
          </cell>
          <cell r="G498">
            <v>920</v>
          </cell>
          <cell r="H498">
            <v>73</v>
          </cell>
          <cell r="I498">
            <v>31</v>
          </cell>
          <cell r="J498">
            <v>151</v>
          </cell>
          <cell r="K498">
            <v>0</v>
          </cell>
          <cell r="L498">
            <v>1</v>
          </cell>
          <cell r="M498" t="str">
            <v>Bono Vacacional</v>
          </cell>
          <cell r="N498">
            <v>1250</v>
          </cell>
        </row>
        <row r="499">
          <cell r="C499"/>
          <cell r="D499"/>
          <cell r="E499"/>
          <cell r="F499" t="str">
            <v>060601</v>
          </cell>
          <cell r="G499">
            <v>920</v>
          </cell>
          <cell r="H499">
            <v>79</v>
          </cell>
          <cell r="I499">
            <v>31</v>
          </cell>
          <cell r="J499">
            <v>151</v>
          </cell>
          <cell r="K499">
            <v>0</v>
          </cell>
          <cell r="L499">
            <v>1</v>
          </cell>
          <cell r="M499" t="str">
            <v>Otras Prestaciones</v>
          </cell>
          <cell r="N499">
            <v>15750</v>
          </cell>
        </row>
        <row r="500">
          <cell r="C500"/>
          <cell r="D500"/>
          <cell r="E500"/>
          <cell r="F500"/>
          <cell r="G500"/>
          <cell r="H500">
            <v>1</v>
          </cell>
          <cell r="I500"/>
          <cell r="J500"/>
          <cell r="K500"/>
          <cell r="L500"/>
          <cell r="M500" t="str">
            <v>Servicios No Personales</v>
          </cell>
          <cell r="N500"/>
        </row>
        <row r="501">
          <cell r="C501"/>
          <cell r="D501"/>
          <cell r="E501"/>
          <cell r="F501" t="str">
            <v>060601</v>
          </cell>
          <cell r="G501">
            <v>920</v>
          </cell>
          <cell r="H501">
            <v>199</v>
          </cell>
          <cell r="I501">
            <v>31</v>
          </cell>
          <cell r="J501">
            <v>151</v>
          </cell>
          <cell r="K501">
            <v>0</v>
          </cell>
          <cell r="L501">
            <v>2</v>
          </cell>
          <cell r="M501" t="str">
            <v>Otros Servicios No personales</v>
          </cell>
          <cell r="N501">
            <v>5000</v>
          </cell>
        </row>
        <row r="502">
          <cell r="C502"/>
          <cell r="D502"/>
          <cell r="E502"/>
          <cell r="F502"/>
          <cell r="G502"/>
          <cell r="H502">
            <v>2</v>
          </cell>
          <cell r="I502"/>
          <cell r="J502"/>
          <cell r="K502"/>
          <cell r="L502"/>
          <cell r="M502" t="str">
            <v>Materiales y Suministros</v>
          </cell>
          <cell r="N502"/>
        </row>
        <row r="503">
          <cell r="C503"/>
          <cell r="D503"/>
          <cell r="E503"/>
          <cell r="F503" t="str">
            <v>060601</v>
          </cell>
          <cell r="G503">
            <v>920</v>
          </cell>
          <cell r="H503">
            <v>263</v>
          </cell>
          <cell r="I503">
            <v>31</v>
          </cell>
          <cell r="J503">
            <v>151</v>
          </cell>
          <cell r="K503">
            <v>0</v>
          </cell>
          <cell r="L503">
            <v>2</v>
          </cell>
          <cell r="M503" t="str">
            <v>Abonos y Fertilizantes</v>
          </cell>
          <cell r="N503">
            <v>15000</v>
          </cell>
        </row>
        <row r="504">
          <cell r="C504"/>
          <cell r="D504"/>
          <cell r="E504"/>
          <cell r="F504" t="str">
            <v>060601</v>
          </cell>
          <cell r="G504">
            <v>920</v>
          </cell>
          <cell r="H504">
            <v>264</v>
          </cell>
          <cell r="I504">
            <v>31</v>
          </cell>
          <cell r="J504">
            <v>151</v>
          </cell>
          <cell r="K504">
            <v>0</v>
          </cell>
          <cell r="L504">
            <v>2</v>
          </cell>
          <cell r="M504" t="str">
            <v>Insecticidas, Fumigantes y Similares</v>
          </cell>
          <cell r="N504">
            <v>15000</v>
          </cell>
        </row>
        <row r="505">
          <cell r="C505"/>
          <cell r="D505"/>
          <cell r="E505"/>
          <cell r="F505" t="str">
            <v>060601</v>
          </cell>
          <cell r="G505">
            <v>920</v>
          </cell>
          <cell r="H505">
            <v>267</v>
          </cell>
          <cell r="I505">
            <v>31</v>
          </cell>
          <cell r="J505">
            <v>151</v>
          </cell>
          <cell r="K505">
            <v>0</v>
          </cell>
          <cell r="L505">
            <v>2</v>
          </cell>
          <cell r="M505" t="str">
            <v>Tintes, Pinturas y Colorantes</v>
          </cell>
          <cell r="N505">
            <v>15000</v>
          </cell>
        </row>
        <row r="506">
          <cell r="C506"/>
          <cell r="D506"/>
          <cell r="E506"/>
          <cell r="F506" t="str">
            <v>060601</v>
          </cell>
          <cell r="G506">
            <v>920</v>
          </cell>
          <cell r="H506">
            <v>286</v>
          </cell>
          <cell r="I506">
            <v>31</v>
          </cell>
          <cell r="J506">
            <v>151</v>
          </cell>
          <cell r="K506">
            <v>0</v>
          </cell>
          <cell r="L506">
            <v>2</v>
          </cell>
          <cell r="M506" t="str">
            <v>Herramientas Menores</v>
          </cell>
          <cell r="N506">
            <v>5000</v>
          </cell>
        </row>
        <row r="507">
          <cell r="C507"/>
          <cell r="D507"/>
          <cell r="E507"/>
          <cell r="F507" t="str">
            <v>060601</v>
          </cell>
          <cell r="G507">
            <v>920</v>
          </cell>
          <cell r="H507">
            <v>299</v>
          </cell>
          <cell r="I507">
            <v>31</v>
          </cell>
          <cell r="J507">
            <v>151</v>
          </cell>
          <cell r="K507">
            <v>0</v>
          </cell>
          <cell r="L507">
            <v>2</v>
          </cell>
          <cell r="M507" t="str">
            <v>Otros materiales y suministros</v>
          </cell>
          <cell r="N507">
            <v>5000</v>
          </cell>
        </row>
        <row r="508">
          <cell r="C508"/>
          <cell r="D508"/>
          <cell r="E508"/>
          <cell r="F508"/>
          <cell r="G508"/>
          <cell r="H508"/>
          <cell r="I508"/>
          <cell r="J508"/>
          <cell r="K508"/>
          <cell r="L508"/>
          <cell r="M508" t="str">
            <v>TOTAL ACTIVIDAD   21</v>
          </cell>
          <cell r="N508"/>
        </row>
        <row r="509">
          <cell r="C509"/>
          <cell r="D509">
            <v>22</v>
          </cell>
          <cell r="E509"/>
          <cell r="F509"/>
          <cell r="G509"/>
          <cell r="H509"/>
          <cell r="I509"/>
          <cell r="J509"/>
          <cell r="K509"/>
          <cell r="L509"/>
          <cell r="M509" t="str">
            <v>Conservación Rastro Municipal</v>
          </cell>
          <cell r="N509"/>
        </row>
        <row r="510">
          <cell r="C510"/>
          <cell r="D510"/>
          <cell r="E510">
            <v>0</v>
          </cell>
          <cell r="F510"/>
          <cell r="G510"/>
          <cell r="H510"/>
          <cell r="I510"/>
          <cell r="J510"/>
          <cell r="K510"/>
          <cell r="L510"/>
          <cell r="M510" t="str">
            <v>Sin Obra</v>
          </cell>
          <cell r="N510"/>
        </row>
        <row r="511">
          <cell r="C511"/>
          <cell r="D511"/>
          <cell r="E511"/>
          <cell r="F511" t="str">
            <v>060601</v>
          </cell>
          <cell r="G511">
            <v>920</v>
          </cell>
          <cell r="H511">
            <v>11</v>
          </cell>
          <cell r="I511">
            <v>31</v>
          </cell>
          <cell r="J511">
            <v>151</v>
          </cell>
          <cell r="K511">
            <v>0</v>
          </cell>
          <cell r="L511">
            <v>1</v>
          </cell>
          <cell r="M511" t="str">
            <v>Personal Permanente</v>
          </cell>
          <cell r="N511">
            <v>225720</v>
          </cell>
        </row>
        <row r="512">
          <cell r="C512"/>
          <cell r="D512"/>
          <cell r="E512"/>
          <cell r="F512" t="str">
            <v>060301</v>
          </cell>
          <cell r="G512">
            <v>920</v>
          </cell>
          <cell r="H512">
            <v>15</v>
          </cell>
          <cell r="I512">
            <v>31</v>
          </cell>
          <cell r="J512">
            <v>151</v>
          </cell>
          <cell r="K512">
            <v>0</v>
          </cell>
          <cell r="L512">
            <v>1</v>
          </cell>
          <cell r="M512" t="str">
            <v>Complementos especificos al personal permanente</v>
          </cell>
          <cell r="N512">
            <v>18000</v>
          </cell>
        </row>
        <row r="513">
          <cell r="C513"/>
          <cell r="D513"/>
          <cell r="E513"/>
          <cell r="F513" t="str">
            <v>060301</v>
          </cell>
          <cell r="G513">
            <v>920</v>
          </cell>
          <cell r="H513">
            <v>22</v>
          </cell>
          <cell r="I513">
            <v>31</v>
          </cell>
          <cell r="J513">
            <v>151</v>
          </cell>
          <cell r="K513">
            <v>0</v>
          </cell>
          <cell r="L513">
            <v>1</v>
          </cell>
          <cell r="M513" t="str">
            <v>personal por contrato</v>
          </cell>
          <cell r="N513">
            <v>79320</v>
          </cell>
        </row>
        <row r="514">
          <cell r="C514"/>
          <cell r="D514"/>
          <cell r="E514"/>
          <cell r="F514" t="str">
            <v>060301</v>
          </cell>
          <cell r="G514">
            <v>920</v>
          </cell>
          <cell r="H514">
            <v>27</v>
          </cell>
          <cell r="I514">
            <v>31</v>
          </cell>
          <cell r="J514">
            <v>151</v>
          </cell>
          <cell r="K514">
            <v>0</v>
          </cell>
          <cell r="L514">
            <v>1</v>
          </cell>
          <cell r="M514" t="str">
            <v>complemento Especifico al personal Temporal</v>
          </cell>
          <cell r="N514">
            <v>6000</v>
          </cell>
        </row>
        <row r="515">
          <cell r="C515"/>
          <cell r="D515"/>
          <cell r="E515"/>
          <cell r="F515" t="str">
            <v>060301</v>
          </cell>
          <cell r="G515">
            <v>920</v>
          </cell>
          <cell r="H515">
            <v>71</v>
          </cell>
          <cell r="I515">
            <v>31</v>
          </cell>
          <cell r="J515">
            <v>151</v>
          </cell>
          <cell r="K515">
            <v>0</v>
          </cell>
          <cell r="L515">
            <v>1</v>
          </cell>
          <cell r="M515" t="str">
            <v>Aguinaldo</v>
          </cell>
          <cell r="N515">
            <v>12710</v>
          </cell>
        </row>
        <row r="516">
          <cell r="C516"/>
          <cell r="D516"/>
          <cell r="E516"/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C517"/>
          <cell r="D517"/>
          <cell r="E517"/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C518"/>
          <cell r="D518"/>
          <cell r="E518"/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C519"/>
          <cell r="D519"/>
          <cell r="E519"/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C520"/>
          <cell r="D520"/>
          <cell r="E520"/>
          <cell r="F520" t="str">
            <v>060301</v>
          </cell>
          <cell r="G520">
            <v>920</v>
          </cell>
          <cell r="H520">
            <v>71</v>
          </cell>
          <cell r="I520">
            <v>22</v>
          </cell>
          <cell r="J520">
            <v>101</v>
          </cell>
          <cell r="K520">
            <v>0</v>
          </cell>
          <cell r="L520">
            <v>1</v>
          </cell>
          <cell r="M520" t="str">
            <v>Aguinaldo</v>
          </cell>
          <cell r="N520">
            <v>12710</v>
          </cell>
        </row>
        <row r="521">
          <cell r="C521"/>
          <cell r="D521"/>
          <cell r="E521"/>
          <cell r="F521" t="str">
            <v>060301</v>
          </cell>
          <cell r="G521">
            <v>920</v>
          </cell>
          <cell r="H521">
            <v>72</v>
          </cell>
          <cell r="I521">
            <v>21</v>
          </cell>
          <cell r="J521">
            <v>101</v>
          </cell>
          <cell r="K521">
            <v>0</v>
          </cell>
          <cell r="L521">
            <v>1</v>
          </cell>
          <cell r="M521" t="str">
            <v>Bonificación Anual (Bono 14)</v>
          </cell>
          <cell r="N521">
            <v>25420</v>
          </cell>
        </row>
        <row r="522">
          <cell r="C522"/>
          <cell r="D522"/>
          <cell r="E522"/>
          <cell r="F522" t="str">
            <v>060301</v>
          </cell>
          <cell r="G522">
            <v>920</v>
          </cell>
          <cell r="H522">
            <v>73</v>
          </cell>
          <cell r="I522">
            <v>31</v>
          </cell>
          <cell r="J522">
            <v>151</v>
          </cell>
          <cell r="K522">
            <v>0</v>
          </cell>
          <cell r="L522">
            <v>1</v>
          </cell>
          <cell r="M522" t="str">
            <v>Bono Vacacional</v>
          </cell>
          <cell r="N522">
            <v>2000</v>
          </cell>
        </row>
        <row r="523">
          <cell r="C523"/>
          <cell r="D523"/>
          <cell r="E523"/>
          <cell r="F523" t="str">
            <v>060301</v>
          </cell>
          <cell r="G523">
            <v>920</v>
          </cell>
          <cell r="H523">
            <v>79</v>
          </cell>
          <cell r="I523">
            <v>31</v>
          </cell>
          <cell r="J523">
            <v>151</v>
          </cell>
          <cell r="K523">
            <v>0</v>
          </cell>
          <cell r="L523">
            <v>1</v>
          </cell>
          <cell r="M523" t="str">
            <v>Otras prestaciones</v>
          </cell>
          <cell r="N523">
            <v>25200</v>
          </cell>
        </row>
        <row r="524">
          <cell r="C524"/>
          <cell r="D524"/>
          <cell r="E524"/>
          <cell r="F524"/>
          <cell r="G524"/>
          <cell r="H524">
            <v>1</v>
          </cell>
          <cell r="I524"/>
          <cell r="J524"/>
          <cell r="K524"/>
          <cell r="L524"/>
          <cell r="M524" t="str">
            <v>Servicios No Personales</v>
          </cell>
          <cell r="N524"/>
        </row>
        <row r="525">
          <cell r="C525"/>
          <cell r="D525"/>
          <cell r="E525"/>
          <cell r="F525"/>
          <cell r="G525"/>
          <cell r="H525">
            <v>2</v>
          </cell>
          <cell r="I525"/>
          <cell r="J525"/>
          <cell r="K525"/>
          <cell r="L525"/>
          <cell r="M525" t="str">
            <v>Materiales y Suministros</v>
          </cell>
          <cell r="N525"/>
        </row>
        <row r="526">
          <cell r="C526"/>
          <cell r="D526"/>
          <cell r="E526"/>
          <cell r="F526" t="str">
            <v>060301</v>
          </cell>
          <cell r="G526">
            <v>920</v>
          </cell>
          <cell r="H526">
            <v>254</v>
          </cell>
          <cell r="I526">
            <v>31</v>
          </cell>
          <cell r="J526">
            <v>151</v>
          </cell>
          <cell r="K526">
            <v>0</v>
          </cell>
          <cell r="L526">
            <v>1</v>
          </cell>
          <cell r="M526" t="str">
            <v>Articulo de Caucho</v>
          </cell>
          <cell r="N526">
            <v>25000</v>
          </cell>
        </row>
        <row r="527">
          <cell r="C527"/>
          <cell r="D527"/>
          <cell r="E527"/>
          <cell r="F527" t="str">
            <v>060301</v>
          </cell>
          <cell r="G527">
            <v>920</v>
          </cell>
          <cell r="H527">
            <v>261</v>
          </cell>
          <cell r="I527">
            <v>29</v>
          </cell>
          <cell r="J527">
            <v>101</v>
          </cell>
          <cell r="K527">
            <v>0</v>
          </cell>
          <cell r="L527">
            <v>2</v>
          </cell>
          <cell r="M527" t="str">
            <v>Elementos y compuestos Quimicos</v>
          </cell>
          <cell r="N527">
            <v>15000</v>
          </cell>
        </row>
        <row r="528">
          <cell r="C528"/>
          <cell r="D528"/>
          <cell r="E528"/>
          <cell r="F528" t="str">
            <v>060301</v>
          </cell>
          <cell r="G528">
            <v>920</v>
          </cell>
          <cell r="H528">
            <v>267</v>
          </cell>
          <cell r="I528">
            <v>31</v>
          </cell>
          <cell r="J528">
            <v>151</v>
          </cell>
          <cell r="K528">
            <v>0</v>
          </cell>
          <cell r="L528">
            <v>1</v>
          </cell>
          <cell r="M528" t="str">
            <v>Tintes pinturas y colorantes</v>
          </cell>
          <cell r="N528">
            <v>15000</v>
          </cell>
        </row>
        <row r="529">
          <cell r="C529"/>
          <cell r="D529"/>
          <cell r="E529"/>
          <cell r="F529"/>
          <cell r="G529"/>
          <cell r="H529"/>
          <cell r="I529"/>
          <cell r="J529"/>
          <cell r="K529"/>
          <cell r="L529"/>
          <cell r="M529" t="str">
            <v>TOTAL ACTIVIDAD 22</v>
          </cell>
          <cell r="N529" t="str">
            <v xml:space="preserve">                                                                                       </v>
          </cell>
        </row>
        <row r="530">
          <cell r="C530"/>
          <cell r="D530">
            <v>23</v>
          </cell>
          <cell r="E530"/>
          <cell r="F530"/>
          <cell r="G530"/>
          <cell r="H530"/>
          <cell r="I530"/>
          <cell r="J530"/>
          <cell r="K530"/>
          <cell r="L530"/>
          <cell r="M530" t="str">
            <v>Biblioteca Municipal</v>
          </cell>
          <cell r="N530"/>
        </row>
        <row r="531">
          <cell r="C531"/>
          <cell r="D531"/>
          <cell r="E531">
            <v>0</v>
          </cell>
          <cell r="F531"/>
          <cell r="G531"/>
          <cell r="H531"/>
          <cell r="I531"/>
          <cell r="J531"/>
          <cell r="K531"/>
          <cell r="L531"/>
          <cell r="M531" t="str">
            <v>Sin obra</v>
          </cell>
          <cell r="N531"/>
        </row>
        <row r="532">
          <cell r="C532"/>
          <cell r="D532"/>
          <cell r="E532"/>
          <cell r="F532" t="str">
            <v>010701</v>
          </cell>
          <cell r="G532">
            <v>920</v>
          </cell>
          <cell r="H532">
            <v>11</v>
          </cell>
          <cell r="I532">
            <v>31</v>
          </cell>
          <cell r="J532">
            <v>151</v>
          </cell>
          <cell r="K532">
            <v>0</v>
          </cell>
          <cell r="L532">
            <v>1</v>
          </cell>
          <cell r="M532" t="str">
            <v>Personal Permanente</v>
          </cell>
          <cell r="N532">
            <v>134640</v>
          </cell>
        </row>
        <row r="533">
          <cell r="C533"/>
          <cell r="D533"/>
          <cell r="E533"/>
          <cell r="F533" t="str">
            <v>010701</v>
          </cell>
          <cell r="G533">
            <v>920</v>
          </cell>
          <cell r="H533">
            <v>15</v>
          </cell>
          <cell r="I533">
            <v>31</v>
          </cell>
          <cell r="J533">
            <v>151</v>
          </cell>
          <cell r="K533">
            <v>0</v>
          </cell>
          <cell r="L533">
            <v>1</v>
          </cell>
          <cell r="M533" t="str">
            <v>Complementos Específicos al Personal Permanente</v>
          </cell>
          <cell r="N533">
            <v>9000</v>
          </cell>
        </row>
        <row r="534">
          <cell r="C534"/>
          <cell r="D534"/>
          <cell r="E534"/>
          <cell r="F534" t="str">
            <v>010701</v>
          </cell>
          <cell r="G534">
            <v>920</v>
          </cell>
          <cell r="H534">
            <v>22</v>
          </cell>
          <cell r="I534">
            <v>31</v>
          </cell>
          <cell r="J534">
            <v>151</v>
          </cell>
          <cell r="K534">
            <v>0</v>
          </cell>
          <cell r="L534">
            <v>1</v>
          </cell>
          <cell r="M534" t="str">
            <v>personal por contrato</v>
          </cell>
          <cell r="N534">
            <v>149280</v>
          </cell>
        </row>
        <row r="535">
          <cell r="C535"/>
          <cell r="D535"/>
          <cell r="E535"/>
          <cell r="F535" t="str">
            <v>010701</v>
          </cell>
          <cell r="G535">
            <v>920</v>
          </cell>
          <cell r="H535">
            <v>27</v>
          </cell>
          <cell r="I535">
            <v>31</v>
          </cell>
          <cell r="J535">
            <v>151</v>
          </cell>
          <cell r="K535">
            <v>0</v>
          </cell>
          <cell r="L535">
            <v>1</v>
          </cell>
          <cell r="M535" t="str">
            <v>complemento Especifico al personal Temporal</v>
          </cell>
          <cell r="N535">
            <v>12000</v>
          </cell>
        </row>
        <row r="536">
          <cell r="C536"/>
          <cell r="D536"/>
          <cell r="E536"/>
          <cell r="F536" t="str">
            <v>010701</v>
          </cell>
          <cell r="G536">
            <v>920</v>
          </cell>
          <cell r="H536">
            <v>71</v>
          </cell>
          <cell r="I536">
            <v>31</v>
          </cell>
          <cell r="J536">
            <v>151</v>
          </cell>
          <cell r="K536">
            <v>0</v>
          </cell>
          <cell r="L536">
            <v>1</v>
          </cell>
          <cell r="M536" t="str">
            <v>Aguinaldo</v>
          </cell>
          <cell r="N536">
            <v>11830</v>
          </cell>
        </row>
        <row r="537">
          <cell r="C537"/>
          <cell r="D537"/>
          <cell r="E537"/>
          <cell r="F537" t="str">
            <v>010701</v>
          </cell>
          <cell r="G537">
            <v>920</v>
          </cell>
          <cell r="H537">
            <v>71</v>
          </cell>
          <cell r="I537">
            <v>22</v>
          </cell>
          <cell r="J537">
            <v>101</v>
          </cell>
          <cell r="K537">
            <v>0</v>
          </cell>
          <cell r="L537">
            <v>1</v>
          </cell>
          <cell r="M537" t="str">
            <v>Aguinaldo</v>
          </cell>
          <cell r="N537">
            <v>11830</v>
          </cell>
        </row>
        <row r="538">
          <cell r="C538"/>
          <cell r="D538"/>
          <cell r="E538"/>
          <cell r="F538" t="str">
            <v>010701</v>
          </cell>
          <cell r="G538">
            <v>920</v>
          </cell>
          <cell r="H538">
            <v>72</v>
          </cell>
          <cell r="I538">
            <v>21</v>
          </cell>
          <cell r="J538">
            <v>101</v>
          </cell>
          <cell r="K538">
            <v>0</v>
          </cell>
          <cell r="L538">
            <v>1</v>
          </cell>
          <cell r="M538" t="str">
            <v>Bonificación Anual (Bono 14)</v>
          </cell>
          <cell r="N538">
            <v>23660</v>
          </cell>
        </row>
        <row r="539">
          <cell r="C539"/>
          <cell r="D539"/>
          <cell r="E539"/>
          <cell r="F539" t="str">
            <v>010701</v>
          </cell>
          <cell r="G539">
            <v>920</v>
          </cell>
          <cell r="H539">
            <v>73</v>
          </cell>
          <cell r="I539">
            <v>31</v>
          </cell>
          <cell r="J539">
            <v>151</v>
          </cell>
          <cell r="K539">
            <v>0</v>
          </cell>
          <cell r="L539">
            <v>1</v>
          </cell>
          <cell r="M539" t="str">
            <v>Bono Vacacional</v>
          </cell>
          <cell r="N539">
            <v>1750</v>
          </cell>
        </row>
        <row r="540">
          <cell r="C540"/>
          <cell r="D540"/>
          <cell r="E540"/>
          <cell r="F540" t="str">
            <v>010701</v>
          </cell>
          <cell r="G540">
            <v>920</v>
          </cell>
          <cell r="H540">
            <v>79</v>
          </cell>
          <cell r="I540">
            <v>31</v>
          </cell>
          <cell r="J540">
            <v>151</v>
          </cell>
          <cell r="K540">
            <v>0</v>
          </cell>
          <cell r="L540">
            <v>1</v>
          </cell>
          <cell r="M540" t="str">
            <v>Otras Prestaciones</v>
          </cell>
          <cell r="N540">
            <v>22050</v>
          </cell>
        </row>
        <row r="541">
          <cell r="C541"/>
          <cell r="D541"/>
          <cell r="E541"/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C542"/>
          <cell r="D542"/>
          <cell r="E542"/>
          <cell r="F542" t="str">
            <v>010701</v>
          </cell>
          <cell r="G542">
            <v>920</v>
          </cell>
          <cell r="H542">
            <v>122</v>
          </cell>
          <cell r="I542">
            <v>21</v>
          </cell>
          <cell r="J542">
            <v>101</v>
          </cell>
          <cell r="K542">
            <v>0</v>
          </cell>
          <cell r="L542">
            <v>1</v>
          </cell>
          <cell r="M542" t="str">
            <v>Impresión, encuadernación  y reproducción</v>
          </cell>
          <cell r="N542">
            <v>5000</v>
          </cell>
        </row>
        <row r="543">
          <cell r="C543"/>
          <cell r="D543"/>
          <cell r="E543"/>
          <cell r="F543" t="str">
            <v>010701</v>
          </cell>
          <cell r="G543">
            <v>920</v>
          </cell>
          <cell r="H543">
            <v>199</v>
          </cell>
          <cell r="I543">
            <v>21</v>
          </cell>
          <cell r="J543">
            <v>101</v>
          </cell>
          <cell r="K543">
            <v>0</v>
          </cell>
          <cell r="L543">
            <v>1</v>
          </cell>
          <cell r="M543" t="str">
            <v>Otros Servicios No Personales</v>
          </cell>
          <cell r="N543">
            <v>2000</v>
          </cell>
        </row>
        <row r="544">
          <cell r="C544"/>
          <cell r="D544"/>
          <cell r="E544"/>
          <cell r="F544"/>
          <cell r="G544"/>
          <cell r="H544"/>
          <cell r="I544"/>
          <cell r="J544"/>
          <cell r="K544"/>
          <cell r="L544"/>
          <cell r="M544" t="str">
            <v>Materiales y Suministros</v>
          </cell>
          <cell r="N544"/>
        </row>
        <row r="545">
          <cell r="C545"/>
          <cell r="D545"/>
          <cell r="E545"/>
          <cell r="F545" t="str">
            <v>010701</v>
          </cell>
          <cell r="G545">
            <v>920</v>
          </cell>
          <cell r="H545">
            <v>241</v>
          </cell>
          <cell r="I545">
            <v>21</v>
          </cell>
          <cell r="J545">
            <v>101</v>
          </cell>
          <cell r="K545">
            <v>0</v>
          </cell>
          <cell r="L545">
            <v>1</v>
          </cell>
          <cell r="M545" t="str">
            <v>Papel de Escritorio</v>
          </cell>
          <cell r="N545">
            <v>20185</v>
          </cell>
        </row>
        <row r="546">
          <cell r="C546"/>
          <cell r="D546"/>
          <cell r="E546"/>
          <cell r="F546" t="str">
            <v>010701</v>
          </cell>
          <cell r="G546">
            <v>920</v>
          </cell>
          <cell r="H546">
            <v>243</v>
          </cell>
          <cell r="I546">
            <v>21</v>
          </cell>
          <cell r="J546">
            <v>101</v>
          </cell>
          <cell r="K546">
            <v>0</v>
          </cell>
          <cell r="L546">
            <v>1</v>
          </cell>
          <cell r="M546" t="str">
            <v>Productos de Papel o Cartón</v>
          </cell>
          <cell r="N546">
            <v>5000</v>
          </cell>
        </row>
        <row r="547">
          <cell r="C547"/>
          <cell r="D547"/>
          <cell r="E547"/>
          <cell r="F547" t="str">
            <v>010701</v>
          </cell>
          <cell r="G547">
            <v>920</v>
          </cell>
          <cell r="H547">
            <v>254</v>
          </cell>
          <cell r="I547">
            <v>21</v>
          </cell>
          <cell r="J547">
            <v>101</v>
          </cell>
          <cell r="K547">
            <v>0</v>
          </cell>
          <cell r="L547">
            <v>1</v>
          </cell>
          <cell r="M547" t="str">
            <v>Articulos de Caucho</v>
          </cell>
          <cell r="N547">
            <v>2000</v>
          </cell>
        </row>
        <row r="548">
          <cell r="C548"/>
          <cell r="D548"/>
          <cell r="E548"/>
          <cell r="F548" t="str">
            <v>010701</v>
          </cell>
          <cell r="G548">
            <v>920</v>
          </cell>
          <cell r="H548">
            <v>267</v>
          </cell>
          <cell r="I548">
            <v>21</v>
          </cell>
          <cell r="J548">
            <v>101</v>
          </cell>
          <cell r="K548">
            <v>0</v>
          </cell>
          <cell r="L548">
            <v>1</v>
          </cell>
          <cell r="M548" t="str">
            <v>Tintes, Pinturas y Colorantes</v>
          </cell>
          <cell r="N548">
            <v>5000</v>
          </cell>
        </row>
        <row r="549">
          <cell r="C549"/>
          <cell r="D549"/>
          <cell r="E549"/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C550"/>
          <cell r="D550"/>
          <cell r="E550"/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C551"/>
          <cell r="D551"/>
          <cell r="E551"/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C552"/>
          <cell r="D552"/>
          <cell r="E552"/>
          <cell r="F552"/>
          <cell r="G552"/>
          <cell r="H552"/>
          <cell r="I552"/>
          <cell r="J552"/>
          <cell r="K552"/>
          <cell r="L552"/>
          <cell r="M552" t="str">
            <v>TOTAL ACTIVDAD    23</v>
          </cell>
          <cell r="N552"/>
        </row>
        <row r="553">
          <cell r="C553"/>
          <cell r="D553">
            <v>24</v>
          </cell>
          <cell r="E553"/>
          <cell r="F553"/>
          <cell r="G553"/>
          <cell r="H553"/>
          <cell r="I553"/>
          <cell r="J553"/>
          <cell r="K553"/>
          <cell r="L553"/>
          <cell r="M553" t="str">
            <v>DEPARTAMENTO DE RECAUDACION MUNICIPAL</v>
          </cell>
          <cell r="N553"/>
        </row>
        <row r="554">
          <cell r="C554"/>
          <cell r="D554"/>
          <cell r="E554">
            <v>0</v>
          </cell>
          <cell r="F554"/>
          <cell r="G554"/>
          <cell r="H554"/>
          <cell r="I554"/>
          <cell r="J554"/>
          <cell r="K554"/>
          <cell r="L554"/>
          <cell r="M554" t="str">
            <v>SIN OBRA</v>
          </cell>
          <cell r="N554"/>
        </row>
        <row r="555">
          <cell r="C555"/>
          <cell r="D555"/>
          <cell r="E555"/>
          <cell r="F555" t="str">
            <v>050101</v>
          </cell>
          <cell r="G555">
            <v>920</v>
          </cell>
          <cell r="H555">
            <v>11</v>
          </cell>
          <cell r="I555">
            <v>31</v>
          </cell>
          <cell r="J555">
            <v>151</v>
          </cell>
          <cell r="K555">
            <v>0</v>
          </cell>
          <cell r="L555">
            <v>1</v>
          </cell>
          <cell r="M555" t="str">
            <v>Personal Permanente</v>
          </cell>
          <cell r="N555">
            <v>111960</v>
          </cell>
        </row>
        <row r="556">
          <cell r="C556"/>
          <cell r="D556"/>
          <cell r="E556"/>
          <cell r="F556" t="str">
            <v>050101</v>
          </cell>
          <cell r="G556">
            <v>920</v>
          </cell>
          <cell r="H556">
            <v>15</v>
          </cell>
          <cell r="I556">
            <v>31</v>
          </cell>
          <cell r="J556">
            <v>151</v>
          </cell>
          <cell r="K556">
            <v>0</v>
          </cell>
          <cell r="L556">
            <v>1</v>
          </cell>
          <cell r="M556" t="str">
            <v>Complementos especificos al personal permanente</v>
          </cell>
          <cell r="N556">
            <v>9000</v>
          </cell>
        </row>
        <row r="557">
          <cell r="C557"/>
          <cell r="D557"/>
          <cell r="E557"/>
          <cell r="F557" t="str">
            <v>050101</v>
          </cell>
          <cell r="G557">
            <v>920</v>
          </cell>
          <cell r="H557">
            <v>22</v>
          </cell>
          <cell r="I557">
            <v>31</v>
          </cell>
          <cell r="J557">
            <v>151</v>
          </cell>
          <cell r="K557">
            <v>0</v>
          </cell>
          <cell r="L557">
            <v>1</v>
          </cell>
          <cell r="M557" t="str">
            <v>Personal por Contrato</v>
          </cell>
          <cell r="N557">
            <v>120120</v>
          </cell>
        </row>
        <row r="558">
          <cell r="C558"/>
          <cell r="D558"/>
          <cell r="E558"/>
          <cell r="F558" t="str">
            <v>050101</v>
          </cell>
          <cell r="G558">
            <v>920</v>
          </cell>
          <cell r="H558">
            <v>27</v>
          </cell>
          <cell r="I558">
            <v>31</v>
          </cell>
          <cell r="J558">
            <v>151</v>
          </cell>
          <cell r="K558">
            <v>0</v>
          </cell>
          <cell r="L558">
            <v>1</v>
          </cell>
          <cell r="M558" t="str">
            <v>Complementos Específicos al Personal Temporal</v>
          </cell>
          <cell r="N558">
            <v>9000</v>
          </cell>
        </row>
        <row r="559">
          <cell r="C559"/>
          <cell r="D559"/>
          <cell r="E559"/>
          <cell r="F559" t="str">
            <v>050101</v>
          </cell>
          <cell r="G559">
            <v>920</v>
          </cell>
          <cell r="H559">
            <v>71</v>
          </cell>
          <cell r="I559">
            <v>31</v>
          </cell>
          <cell r="J559">
            <v>151</v>
          </cell>
          <cell r="K559">
            <v>0</v>
          </cell>
          <cell r="L559">
            <v>1</v>
          </cell>
          <cell r="M559" t="str">
            <v>Aguinaldo</v>
          </cell>
          <cell r="N559">
            <v>9670</v>
          </cell>
        </row>
        <row r="560">
          <cell r="C560"/>
          <cell r="D560"/>
          <cell r="E560"/>
          <cell r="F560" t="str">
            <v>050101</v>
          </cell>
          <cell r="G560">
            <v>920</v>
          </cell>
          <cell r="H560">
            <v>71</v>
          </cell>
          <cell r="I560">
            <v>22</v>
          </cell>
          <cell r="J560">
            <v>101</v>
          </cell>
          <cell r="K560">
            <v>0</v>
          </cell>
          <cell r="L560">
            <v>1</v>
          </cell>
          <cell r="M560" t="str">
            <v>Aguinaldo</v>
          </cell>
          <cell r="N560">
            <v>9670</v>
          </cell>
        </row>
        <row r="561">
          <cell r="C561"/>
          <cell r="D561"/>
          <cell r="E561"/>
          <cell r="F561" t="str">
            <v>050101</v>
          </cell>
          <cell r="G561">
            <v>920</v>
          </cell>
          <cell r="H561">
            <v>72</v>
          </cell>
          <cell r="I561">
            <v>21</v>
          </cell>
          <cell r="J561">
            <v>101</v>
          </cell>
          <cell r="K561">
            <v>0</v>
          </cell>
          <cell r="L561">
            <v>1</v>
          </cell>
          <cell r="M561" t="str">
            <v>Bonificación Anual (Bono 14)</v>
          </cell>
          <cell r="N561">
            <v>19340</v>
          </cell>
        </row>
        <row r="562">
          <cell r="C562"/>
          <cell r="D562"/>
          <cell r="E562"/>
          <cell r="F562" t="str">
            <v>050101</v>
          </cell>
          <cell r="G562">
            <v>920</v>
          </cell>
          <cell r="H562">
            <v>73</v>
          </cell>
          <cell r="I562">
            <v>31</v>
          </cell>
          <cell r="J562">
            <v>151</v>
          </cell>
          <cell r="K562">
            <v>0</v>
          </cell>
          <cell r="L562">
            <v>1</v>
          </cell>
          <cell r="M562" t="str">
            <v>Bono Vacacional</v>
          </cell>
          <cell r="N562">
            <v>1500</v>
          </cell>
        </row>
        <row r="563">
          <cell r="C563"/>
          <cell r="D563"/>
          <cell r="E563"/>
          <cell r="F563" t="str">
            <v>050101</v>
          </cell>
          <cell r="G563">
            <v>920</v>
          </cell>
          <cell r="H563">
            <v>79</v>
          </cell>
          <cell r="I563">
            <v>31</v>
          </cell>
          <cell r="J563">
            <v>151</v>
          </cell>
          <cell r="K563">
            <v>0</v>
          </cell>
          <cell r="L563">
            <v>1</v>
          </cell>
          <cell r="M563" t="str">
            <v>Otras Prestaciones</v>
          </cell>
          <cell r="N563">
            <v>18900</v>
          </cell>
        </row>
        <row r="564">
          <cell r="C564"/>
          <cell r="D564"/>
          <cell r="E564"/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C565"/>
          <cell r="D565"/>
          <cell r="E565"/>
          <cell r="F565" t="str">
            <v>050101</v>
          </cell>
          <cell r="G565">
            <v>920</v>
          </cell>
          <cell r="H565">
            <v>122</v>
          </cell>
          <cell r="I565">
            <v>21</v>
          </cell>
          <cell r="J565">
            <v>101</v>
          </cell>
          <cell r="K565">
            <v>0</v>
          </cell>
          <cell r="L565">
            <v>1</v>
          </cell>
          <cell r="M565" t="str">
            <v>Impresión, encuadernación  y reproducción</v>
          </cell>
          <cell r="N565">
            <v>2000</v>
          </cell>
        </row>
        <row r="566">
          <cell r="C566"/>
          <cell r="D566"/>
          <cell r="E566"/>
          <cell r="F566" t="str">
            <v>050101</v>
          </cell>
          <cell r="G566">
            <v>920</v>
          </cell>
          <cell r="H566">
            <v>192</v>
          </cell>
          <cell r="I566">
            <v>31</v>
          </cell>
          <cell r="J566">
            <v>151</v>
          </cell>
          <cell r="K566">
            <v>0</v>
          </cell>
          <cell r="L566">
            <v>1</v>
          </cell>
          <cell r="M566" t="str">
            <v>COMISIONES A RECEPTORES FISCALES Y RECAUDADORES</v>
          </cell>
          <cell r="N566">
            <v>400000</v>
          </cell>
        </row>
        <row r="567">
          <cell r="C567"/>
          <cell r="D567"/>
          <cell r="E567"/>
          <cell r="F567" t="str">
            <v>050101</v>
          </cell>
          <cell r="G567">
            <v>920</v>
          </cell>
          <cell r="H567">
            <v>199</v>
          </cell>
          <cell r="I567">
            <v>21</v>
          </cell>
          <cell r="J567">
            <v>101</v>
          </cell>
          <cell r="K567">
            <v>0</v>
          </cell>
          <cell r="L567">
            <v>1</v>
          </cell>
          <cell r="M567" t="str">
            <v>Otros Servicios No Personales</v>
          </cell>
          <cell r="N567">
            <v>1000</v>
          </cell>
        </row>
        <row r="568">
          <cell r="C568"/>
          <cell r="D568"/>
          <cell r="E568"/>
          <cell r="F568"/>
          <cell r="G568"/>
          <cell r="H568">
            <v>2</v>
          </cell>
          <cell r="I568"/>
          <cell r="J568"/>
          <cell r="K568"/>
          <cell r="L568"/>
          <cell r="M568" t="str">
            <v>Materiales y Suministros</v>
          </cell>
          <cell r="N568"/>
        </row>
        <row r="569">
          <cell r="C569"/>
          <cell r="D569"/>
          <cell r="E569"/>
          <cell r="F569" t="str">
            <v>050101</v>
          </cell>
          <cell r="G569">
            <v>920</v>
          </cell>
          <cell r="H569">
            <v>241</v>
          </cell>
          <cell r="I569">
            <v>21</v>
          </cell>
          <cell r="J569">
            <v>101</v>
          </cell>
          <cell r="K569">
            <v>0</v>
          </cell>
          <cell r="L569">
            <v>1</v>
          </cell>
          <cell r="M569" t="str">
            <v>Papel de Escritorio</v>
          </cell>
          <cell r="N569">
            <v>5000</v>
          </cell>
        </row>
        <row r="570">
          <cell r="C570"/>
          <cell r="D570"/>
          <cell r="E570"/>
          <cell r="F570" t="str">
            <v>050101</v>
          </cell>
          <cell r="G570">
            <v>920</v>
          </cell>
          <cell r="H570">
            <v>243</v>
          </cell>
          <cell r="I570">
            <v>21</v>
          </cell>
          <cell r="J570">
            <v>101</v>
          </cell>
          <cell r="K570">
            <v>0</v>
          </cell>
          <cell r="L570">
            <v>1</v>
          </cell>
          <cell r="M570" t="str">
            <v>Productos de Papel o Cartón</v>
          </cell>
          <cell r="N570">
            <v>5000</v>
          </cell>
        </row>
        <row r="571">
          <cell r="C571"/>
          <cell r="D571"/>
          <cell r="E571"/>
          <cell r="F571" t="str">
            <v>050101</v>
          </cell>
          <cell r="G571">
            <v>920</v>
          </cell>
          <cell r="H571">
            <v>267</v>
          </cell>
          <cell r="I571">
            <v>21</v>
          </cell>
          <cell r="J571">
            <v>101</v>
          </cell>
          <cell r="K571">
            <v>0</v>
          </cell>
          <cell r="L571">
            <v>1</v>
          </cell>
          <cell r="M571" t="str">
            <v>Tintes, Pinturas y Colorantes</v>
          </cell>
          <cell r="N571">
            <v>5000</v>
          </cell>
        </row>
        <row r="572">
          <cell r="C572"/>
          <cell r="D572"/>
          <cell r="E572"/>
          <cell r="F572"/>
          <cell r="G572"/>
          <cell r="H572"/>
          <cell r="I572"/>
          <cell r="J572"/>
          <cell r="K572"/>
          <cell r="L572"/>
          <cell r="M572" t="str">
            <v>TOTAL ACTIVIDAD  24</v>
          </cell>
          <cell r="N572"/>
        </row>
        <row r="573">
          <cell r="C573"/>
          <cell r="D573">
            <v>25</v>
          </cell>
          <cell r="E573"/>
          <cell r="F573"/>
          <cell r="G573"/>
          <cell r="H573"/>
          <cell r="I573"/>
          <cell r="J573"/>
          <cell r="K573"/>
          <cell r="L573"/>
          <cell r="M573" t="str">
            <v>OFICINA DE LA NIÑEZ Y ADOLECENCIA</v>
          </cell>
          <cell r="N573"/>
        </row>
        <row r="574">
          <cell r="C574"/>
          <cell r="D574"/>
          <cell r="E574">
            <v>0</v>
          </cell>
          <cell r="F574"/>
          <cell r="G574"/>
          <cell r="H574"/>
          <cell r="I574"/>
          <cell r="J574"/>
          <cell r="K574"/>
          <cell r="L574"/>
          <cell r="M574" t="str">
            <v>Sin Obra</v>
          </cell>
          <cell r="N574"/>
        </row>
        <row r="575">
          <cell r="C575"/>
          <cell r="D575"/>
          <cell r="E575"/>
          <cell r="F575" t="str">
            <v>090601</v>
          </cell>
          <cell r="G575">
            <v>920</v>
          </cell>
          <cell r="H575">
            <v>11</v>
          </cell>
          <cell r="I575">
            <v>31</v>
          </cell>
          <cell r="J575">
            <v>151</v>
          </cell>
          <cell r="K575">
            <v>0</v>
          </cell>
          <cell r="L575">
            <v>1</v>
          </cell>
          <cell r="M575" t="str">
            <v>Personal Permanente</v>
          </cell>
          <cell r="N575">
            <v>234600</v>
          </cell>
        </row>
        <row r="576">
          <cell r="C576"/>
          <cell r="D576"/>
          <cell r="E576"/>
          <cell r="F576" t="str">
            <v>090601</v>
          </cell>
          <cell r="G576">
            <v>920</v>
          </cell>
          <cell r="H576">
            <v>15</v>
          </cell>
          <cell r="I576">
            <v>31</v>
          </cell>
          <cell r="J576">
            <v>151</v>
          </cell>
          <cell r="K576">
            <v>0</v>
          </cell>
          <cell r="L576">
            <v>1</v>
          </cell>
          <cell r="M576" t="str">
            <v>Complementos Específicos al Personal Permanente</v>
          </cell>
          <cell r="N576">
            <v>18000</v>
          </cell>
        </row>
        <row r="577">
          <cell r="C577"/>
          <cell r="D577"/>
          <cell r="E577"/>
          <cell r="F577" t="str">
            <v>090601</v>
          </cell>
          <cell r="G577">
            <v>920</v>
          </cell>
          <cell r="H577">
            <v>22</v>
          </cell>
          <cell r="I577">
            <v>31</v>
          </cell>
          <cell r="J577">
            <v>151</v>
          </cell>
          <cell r="K577">
            <v>0</v>
          </cell>
          <cell r="L577">
            <v>1</v>
          </cell>
          <cell r="M577" t="str">
            <v>Personal por contrato</v>
          </cell>
          <cell r="N577">
            <v>74640</v>
          </cell>
        </row>
        <row r="578">
          <cell r="C578"/>
          <cell r="D578"/>
          <cell r="E578"/>
          <cell r="F578" t="str">
            <v>090601</v>
          </cell>
          <cell r="G578">
            <v>920</v>
          </cell>
          <cell r="H578">
            <v>27</v>
          </cell>
          <cell r="I578">
            <v>31</v>
          </cell>
          <cell r="J578">
            <v>151</v>
          </cell>
          <cell r="K578">
            <v>0</v>
          </cell>
          <cell r="L578">
            <v>1</v>
          </cell>
          <cell r="M578" t="str">
            <v>Complemento especifico personal temporal</v>
          </cell>
          <cell r="N578">
            <v>6000</v>
          </cell>
        </row>
        <row r="579">
          <cell r="C579"/>
          <cell r="D579"/>
          <cell r="E579"/>
          <cell r="F579" t="str">
            <v>090601</v>
          </cell>
          <cell r="G579">
            <v>920</v>
          </cell>
          <cell r="H579">
            <v>71</v>
          </cell>
          <cell r="I579">
            <v>31</v>
          </cell>
          <cell r="J579">
            <v>151</v>
          </cell>
          <cell r="K579">
            <v>0</v>
          </cell>
          <cell r="L579">
            <v>1</v>
          </cell>
          <cell r="M579" t="str">
            <v>Aguinaldo</v>
          </cell>
          <cell r="N579">
            <v>12885</v>
          </cell>
        </row>
        <row r="580">
          <cell r="C580"/>
          <cell r="D580"/>
          <cell r="E580"/>
          <cell r="F580" t="str">
            <v>090601</v>
          </cell>
          <cell r="G580">
            <v>920</v>
          </cell>
          <cell r="H580">
            <v>71</v>
          </cell>
          <cell r="I580">
            <v>22</v>
          </cell>
          <cell r="J580">
            <v>101</v>
          </cell>
          <cell r="K580">
            <v>0</v>
          </cell>
          <cell r="L580">
            <v>1</v>
          </cell>
          <cell r="M580" t="str">
            <v>Aguinaldo</v>
          </cell>
          <cell r="N580">
            <v>12885</v>
          </cell>
        </row>
        <row r="581">
          <cell r="C581"/>
          <cell r="D581"/>
          <cell r="E581"/>
          <cell r="F581" t="str">
            <v>090601</v>
          </cell>
          <cell r="G581">
            <v>920</v>
          </cell>
          <cell r="H581">
            <v>72</v>
          </cell>
          <cell r="I581">
            <v>21</v>
          </cell>
          <cell r="J581">
            <v>101</v>
          </cell>
          <cell r="K581">
            <v>0</v>
          </cell>
          <cell r="L581">
            <v>1</v>
          </cell>
          <cell r="M581" t="str">
            <v>Bonificación Anual (Bono 14)</v>
          </cell>
          <cell r="N581">
            <v>25770</v>
          </cell>
        </row>
        <row r="582">
          <cell r="C582"/>
          <cell r="D582"/>
          <cell r="E582"/>
          <cell r="F582" t="str">
            <v>090601</v>
          </cell>
          <cell r="G582">
            <v>920</v>
          </cell>
          <cell r="H582">
            <v>73</v>
          </cell>
          <cell r="I582">
            <v>31</v>
          </cell>
          <cell r="J582">
            <v>151</v>
          </cell>
          <cell r="K582">
            <v>0</v>
          </cell>
          <cell r="L582">
            <v>1</v>
          </cell>
          <cell r="M582" t="str">
            <v>Bono Vacacional</v>
          </cell>
          <cell r="N582">
            <v>2000</v>
          </cell>
        </row>
        <row r="583">
          <cell r="C583"/>
          <cell r="D583"/>
          <cell r="E583"/>
          <cell r="F583" t="str">
            <v>090601</v>
          </cell>
          <cell r="G583">
            <v>920</v>
          </cell>
          <cell r="H583">
            <v>79</v>
          </cell>
          <cell r="I583">
            <v>31</v>
          </cell>
          <cell r="J583">
            <v>151</v>
          </cell>
          <cell r="K583">
            <v>0</v>
          </cell>
          <cell r="L583">
            <v>1</v>
          </cell>
          <cell r="M583" t="str">
            <v>Otras Prestaciones</v>
          </cell>
          <cell r="N583">
            <v>25200</v>
          </cell>
        </row>
        <row r="584">
          <cell r="C584"/>
          <cell r="D584"/>
          <cell r="E584"/>
          <cell r="F584"/>
          <cell r="G584"/>
          <cell r="H584">
            <v>1</v>
          </cell>
          <cell r="I584"/>
          <cell r="J584"/>
          <cell r="K584"/>
          <cell r="L584"/>
          <cell r="M584" t="str">
            <v>Servicios no Personales</v>
          </cell>
          <cell r="N584"/>
        </row>
        <row r="585">
          <cell r="C585"/>
          <cell r="D585"/>
          <cell r="E585"/>
          <cell r="F585" t="str">
            <v>090601</v>
          </cell>
          <cell r="G585">
            <v>920</v>
          </cell>
          <cell r="H585">
            <v>122</v>
          </cell>
          <cell r="I585">
            <v>29</v>
          </cell>
          <cell r="J585">
            <v>151</v>
          </cell>
          <cell r="K585">
            <v>0</v>
          </cell>
          <cell r="L585">
            <v>2</v>
          </cell>
          <cell r="M585" t="str">
            <v>Impresión, encuadernacion y reproduccion</v>
          </cell>
          <cell r="N585">
            <v>5000</v>
          </cell>
        </row>
        <row r="586">
          <cell r="C586"/>
          <cell r="D586"/>
          <cell r="E586"/>
          <cell r="F586" t="str">
            <v>090601</v>
          </cell>
          <cell r="G586">
            <v>920</v>
          </cell>
          <cell r="H586">
            <v>141</v>
          </cell>
          <cell r="I586">
            <v>29</v>
          </cell>
          <cell r="J586">
            <v>151</v>
          </cell>
          <cell r="K586">
            <v>0</v>
          </cell>
          <cell r="L586">
            <v>2</v>
          </cell>
          <cell r="M586" t="str">
            <v>Transporte para personas</v>
          </cell>
          <cell r="N586">
            <v>10000</v>
          </cell>
        </row>
        <row r="587">
          <cell r="C587"/>
          <cell r="D587"/>
          <cell r="E587"/>
          <cell r="F587" t="str">
            <v>090601</v>
          </cell>
          <cell r="G587">
            <v>920</v>
          </cell>
          <cell r="H587">
            <v>187</v>
          </cell>
          <cell r="I587">
            <v>29</v>
          </cell>
          <cell r="J587">
            <v>151</v>
          </cell>
          <cell r="K587">
            <v>0</v>
          </cell>
          <cell r="L587">
            <v>2</v>
          </cell>
          <cell r="M587" t="str">
            <v>Servicios por Actuaciones Artisticas y Deportivas</v>
          </cell>
          <cell r="N587">
            <v>5000</v>
          </cell>
        </row>
        <row r="588">
          <cell r="C588"/>
          <cell r="D588"/>
          <cell r="E588"/>
          <cell r="F588" t="str">
            <v>090601</v>
          </cell>
          <cell r="G588">
            <v>920</v>
          </cell>
          <cell r="H588">
            <v>196</v>
          </cell>
          <cell r="I588">
            <v>29</v>
          </cell>
          <cell r="J588">
            <v>151</v>
          </cell>
          <cell r="K588">
            <v>0</v>
          </cell>
          <cell r="L588">
            <v>2</v>
          </cell>
          <cell r="M588" t="str">
            <v>Servicios de atenciòn y Protocolo</v>
          </cell>
          <cell r="N588">
            <v>5000</v>
          </cell>
        </row>
        <row r="589">
          <cell r="C589"/>
          <cell r="D589"/>
          <cell r="E589"/>
          <cell r="F589" t="str">
            <v>090601</v>
          </cell>
          <cell r="G589">
            <v>920</v>
          </cell>
          <cell r="H589">
            <v>199</v>
          </cell>
          <cell r="I589">
            <v>29</v>
          </cell>
          <cell r="J589">
            <v>151</v>
          </cell>
          <cell r="K589">
            <v>0</v>
          </cell>
          <cell r="L589">
            <v>2</v>
          </cell>
          <cell r="M589" t="str">
            <v>Otros Servicios No Personales</v>
          </cell>
          <cell r="N589">
            <v>2456.59</v>
          </cell>
        </row>
        <row r="590">
          <cell r="C590"/>
          <cell r="D590"/>
          <cell r="E590"/>
          <cell r="F590"/>
          <cell r="G590"/>
          <cell r="H590">
            <v>2</v>
          </cell>
          <cell r="I590"/>
          <cell r="J590"/>
          <cell r="K590"/>
          <cell r="L590"/>
          <cell r="M590" t="str">
            <v>Materiales y suministros</v>
          </cell>
          <cell r="N590"/>
        </row>
        <row r="591">
          <cell r="C591"/>
          <cell r="D591"/>
          <cell r="E591"/>
          <cell r="F591" t="str">
            <v>090601</v>
          </cell>
          <cell r="G591">
            <v>920</v>
          </cell>
          <cell r="H591">
            <v>294</v>
          </cell>
          <cell r="I591">
            <v>21</v>
          </cell>
          <cell r="J591">
            <v>101</v>
          </cell>
          <cell r="K591">
            <v>0</v>
          </cell>
          <cell r="L591">
            <v>1</v>
          </cell>
          <cell r="M591" t="str">
            <v>Utiles Deportivos y Recreativos</v>
          </cell>
          <cell r="N591">
            <v>25000</v>
          </cell>
        </row>
        <row r="592">
          <cell r="C592"/>
          <cell r="D592"/>
          <cell r="E592"/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C593"/>
          <cell r="D593"/>
          <cell r="E593"/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C594"/>
          <cell r="D594"/>
          <cell r="E594"/>
          <cell r="F594"/>
          <cell r="G594"/>
          <cell r="H594"/>
          <cell r="I594"/>
          <cell r="J594"/>
          <cell r="K594"/>
          <cell r="L594"/>
          <cell r="M594" t="str">
            <v>TOTAL ACTIVIDAD   25</v>
          </cell>
          <cell r="N594"/>
        </row>
        <row r="595">
          <cell r="C595"/>
          <cell r="D595">
            <v>26</v>
          </cell>
          <cell r="E595"/>
          <cell r="F595"/>
          <cell r="G595"/>
          <cell r="H595"/>
          <cell r="I595"/>
          <cell r="J595"/>
          <cell r="K595"/>
          <cell r="L595"/>
          <cell r="M595" t="str">
            <v xml:space="preserve"> Policia de Tansito</v>
          </cell>
          <cell r="N595"/>
        </row>
        <row r="596">
          <cell r="C596"/>
          <cell r="D596"/>
          <cell r="E596">
            <v>0</v>
          </cell>
          <cell r="F596"/>
          <cell r="G596"/>
          <cell r="H596"/>
          <cell r="I596"/>
          <cell r="J596"/>
          <cell r="K596"/>
          <cell r="L596"/>
          <cell r="M596" t="str">
            <v>Sin Obra</v>
          </cell>
          <cell r="N596"/>
        </row>
        <row r="597">
          <cell r="C597"/>
          <cell r="D597"/>
          <cell r="E597"/>
          <cell r="F597" t="str">
            <v>050101</v>
          </cell>
          <cell r="G597">
            <v>920</v>
          </cell>
          <cell r="H597">
            <v>11</v>
          </cell>
          <cell r="I597">
            <v>31</v>
          </cell>
          <cell r="J597">
            <v>151</v>
          </cell>
          <cell r="K597">
            <v>0</v>
          </cell>
          <cell r="L597">
            <v>1</v>
          </cell>
          <cell r="M597" t="str">
            <v>Personal Permanente</v>
          </cell>
          <cell r="N597">
            <v>149280</v>
          </cell>
        </row>
        <row r="598">
          <cell r="C598"/>
          <cell r="D598"/>
          <cell r="E598"/>
          <cell r="F598" t="str">
            <v>050101</v>
          </cell>
          <cell r="G598">
            <v>920</v>
          </cell>
          <cell r="H598">
            <v>15</v>
          </cell>
          <cell r="I598">
            <v>31</v>
          </cell>
          <cell r="J598">
            <v>151</v>
          </cell>
          <cell r="K598">
            <v>0</v>
          </cell>
          <cell r="L598">
            <v>1</v>
          </cell>
          <cell r="M598" t="str">
            <v>Complementos especificos al personal permanente</v>
          </cell>
          <cell r="N598">
            <v>12000</v>
          </cell>
        </row>
        <row r="599">
          <cell r="C599"/>
          <cell r="D599"/>
          <cell r="E599"/>
          <cell r="F599" t="str">
            <v>050101</v>
          </cell>
          <cell r="G599">
            <v>920</v>
          </cell>
          <cell r="H599">
            <v>22</v>
          </cell>
          <cell r="I599">
            <v>31</v>
          </cell>
          <cell r="J599">
            <v>151</v>
          </cell>
          <cell r="K599">
            <v>0</v>
          </cell>
          <cell r="L599">
            <v>1</v>
          </cell>
          <cell r="M599" t="str">
            <v>Personal por Contrato</v>
          </cell>
          <cell r="N599">
            <v>1053000</v>
          </cell>
        </row>
        <row r="600">
          <cell r="C600"/>
          <cell r="D600"/>
          <cell r="E600"/>
          <cell r="F600" t="str">
            <v>050101</v>
          </cell>
          <cell r="G600">
            <v>920</v>
          </cell>
          <cell r="H600">
            <v>27</v>
          </cell>
          <cell r="I600">
            <v>31</v>
          </cell>
          <cell r="J600">
            <v>151</v>
          </cell>
          <cell r="K600">
            <v>0</v>
          </cell>
          <cell r="L600">
            <v>1</v>
          </cell>
          <cell r="M600" t="str">
            <v>Complementos Específicos al Personal Temporal</v>
          </cell>
          <cell r="N600">
            <v>81000</v>
          </cell>
        </row>
        <row r="601">
          <cell r="C601"/>
          <cell r="D601"/>
          <cell r="E601"/>
          <cell r="F601" t="str">
            <v>050101</v>
          </cell>
          <cell r="G601">
            <v>920</v>
          </cell>
          <cell r="H601">
            <v>71</v>
          </cell>
          <cell r="I601">
            <v>31</v>
          </cell>
          <cell r="J601">
            <v>151</v>
          </cell>
          <cell r="K601">
            <v>0</v>
          </cell>
          <cell r="L601">
            <v>1</v>
          </cell>
          <cell r="M601" t="str">
            <v>Aguinaldo</v>
          </cell>
          <cell r="N601">
            <v>50095</v>
          </cell>
        </row>
        <row r="602">
          <cell r="C602"/>
          <cell r="D602"/>
          <cell r="E602"/>
          <cell r="F602" t="str">
            <v>050101</v>
          </cell>
          <cell r="G602">
            <v>920</v>
          </cell>
          <cell r="H602">
            <v>71</v>
          </cell>
          <cell r="I602">
            <v>21</v>
          </cell>
          <cell r="J602">
            <v>101</v>
          </cell>
          <cell r="K602">
            <v>0</v>
          </cell>
          <cell r="L602">
            <v>1</v>
          </cell>
          <cell r="M602" t="str">
            <v>Aguinaldo</v>
          </cell>
          <cell r="N602">
            <v>50095</v>
          </cell>
        </row>
        <row r="603">
          <cell r="C603"/>
          <cell r="D603"/>
          <cell r="E603"/>
          <cell r="F603" t="str">
            <v>050101</v>
          </cell>
          <cell r="G603">
            <v>920</v>
          </cell>
          <cell r="H603">
            <v>72</v>
          </cell>
          <cell r="I603">
            <v>21</v>
          </cell>
          <cell r="J603">
            <v>101</v>
          </cell>
          <cell r="K603">
            <v>0</v>
          </cell>
          <cell r="L603">
            <v>1</v>
          </cell>
          <cell r="M603" t="str">
            <v>Bonificación Anual (Bono 14)</v>
          </cell>
          <cell r="N603">
            <v>100190</v>
          </cell>
        </row>
        <row r="604">
          <cell r="C604"/>
          <cell r="D604"/>
          <cell r="E604"/>
          <cell r="F604" t="str">
            <v>050101</v>
          </cell>
          <cell r="G604">
            <v>920</v>
          </cell>
          <cell r="H604">
            <v>73</v>
          </cell>
          <cell r="I604">
            <v>31</v>
          </cell>
          <cell r="J604">
            <v>151</v>
          </cell>
          <cell r="K604">
            <v>0</v>
          </cell>
          <cell r="L604">
            <v>1</v>
          </cell>
          <cell r="M604" t="str">
            <v>Bono Vacacional</v>
          </cell>
          <cell r="N604">
            <v>7750</v>
          </cell>
        </row>
        <row r="605">
          <cell r="C605"/>
          <cell r="D605"/>
          <cell r="E605"/>
          <cell r="F605" t="str">
            <v>050101</v>
          </cell>
          <cell r="G605">
            <v>920</v>
          </cell>
          <cell r="H605">
            <v>79</v>
          </cell>
          <cell r="I605">
            <v>31</v>
          </cell>
          <cell r="J605">
            <v>151</v>
          </cell>
          <cell r="K605">
            <v>0</v>
          </cell>
          <cell r="L605">
            <v>1</v>
          </cell>
          <cell r="M605" t="str">
            <v>Otras Prestaciones</v>
          </cell>
          <cell r="N605">
            <v>97650</v>
          </cell>
        </row>
        <row r="606">
          <cell r="C606"/>
          <cell r="D606"/>
          <cell r="E606"/>
          <cell r="F606"/>
          <cell r="G606"/>
          <cell r="H606">
            <v>1</v>
          </cell>
          <cell r="I606"/>
          <cell r="J606"/>
          <cell r="K606"/>
          <cell r="L606"/>
          <cell r="M606" t="str">
            <v>Servicios No Personales</v>
          </cell>
          <cell r="N606"/>
        </row>
        <row r="607">
          <cell r="C607"/>
          <cell r="D607"/>
          <cell r="E607"/>
          <cell r="F607" t="str">
            <v>050101</v>
          </cell>
          <cell r="G607">
            <v>920</v>
          </cell>
          <cell r="H607">
            <v>165</v>
          </cell>
          <cell r="I607">
            <v>21</v>
          </cell>
          <cell r="J607">
            <v>101</v>
          </cell>
          <cell r="K607">
            <v>0</v>
          </cell>
          <cell r="L607">
            <v>1</v>
          </cell>
          <cell r="M607" t="str">
            <v>mantenimien y reparacion medio de transporte</v>
          </cell>
          <cell r="N607">
            <v>75000</v>
          </cell>
        </row>
        <row r="608">
          <cell r="C608"/>
          <cell r="D608"/>
          <cell r="E608"/>
          <cell r="F608"/>
          <cell r="G608"/>
          <cell r="H608">
            <v>2</v>
          </cell>
          <cell r="I608"/>
          <cell r="J608"/>
          <cell r="K608"/>
          <cell r="L608"/>
          <cell r="M608" t="str">
            <v>Materiales y suministros</v>
          </cell>
          <cell r="N608"/>
        </row>
        <row r="609">
          <cell r="C609"/>
          <cell r="D609"/>
          <cell r="E609"/>
          <cell r="F609" t="str">
            <v>050101</v>
          </cell>
          <cell r="G609">
            <v>920</v>
          </cell>
          <cell r="H609">
            <v>233</v>
          </cell>
          <cell r="I609">
            <v>31</v>
          </cell>
          <cell r="J609">
            <v>151</v>
          </cell>
          <cell r="K609">
            <v>0</v>
          </cell>
          <cell r="L609">
            <v>9</v>
          </cell>
          <cell r="M609" t="str">
            <v>prendas de vestir</v>
          </cell>
          <cell r="N609">
            <v>10000</v>
          </cell>
        </row>
        <row r="610">
          <cell r="C610"/>
          <cell r="D610"/>
          <cell r="E610"/>
          <cell r="F610" t="str">
            <v>050101</v>
          </cell>
          <cell r="G610">
            <v>920</v>
          </cell>
          <cell r="H610">
            <v>252</v>
          </cell>
          <cell r="I610">
            <v>31</v>
          </cell>
          <cell r="J610">
            <v>151</v>
          </cell>
          <cell r="K610">
            <v>0</v>
          </cell>
          <cell r="L610">
            <v>9</v>
          </cell>
          <cell r="M610" t="str">
            <v>Articulos de Cuero</v>
          </cell>
          <cell r="N610">
            <v>10000</v>
          </cell>
        </row>
        <row r="611">
          <cell r="C611"/>
          <cell r="D611"/>
          <cell r="E611"/>
          <cell r="F611"/>
          <cell r="G611"/>
          <cell r="H611"/>
          <cell r="I611"/>
          <cell r="J611"/>
          <cell r="K611"/>
          <cell r="L611"/>
          <cell r="M611" t="str">
            <v>TOTAL ACTIVIDAD   27</v>
          </cell>
          <cell r="N611"/>
        </row>
        <row r="612">
          <cell r="C612"/>
          <cell r="D612">
            <v>27</v>
          </cell>
          <cell r="E612"/>
          <cell r="F612"/>
          <cell r="G612"/>
          <cell r="H612"/>
          <cell r="I612"/>
          <cell r="J612"/>
          <cell r="K612"/>
          <cell r="L612"/>
          <cell r="M612" t="str">
            <v>JUZGGADO DE ASUNTOS MPALES DE TRANSITO</v>
          </cell>
          <cell r="N612"/>
        </row>
        <row r="613">
          <cell r="C613"/>
          <cell r="D613"/>
          <cell r="E613">
            <v>0</v>
          </cell>
          <cell r="F613"/>
          <cell r="G613"/>
          <cell r="H613"/>
          <cell r="I613"/>
          <cell r="J613"/>
          <cell r="K613"/>
          <cell r="L613"/>
          <cell r="M613" t="str">
            <v>SIN OBRA</v>
          </cell>
          <cell r="N613"/>
        </row>
        <row r="614">
          <cell r="C614"/>
          <cell r="D614"/>
          <cell r="E614"/>
          <cell r="F614" t="str">
            <v>050101</v>
          </cell>
          <cell r="G614">
            <v>920</v>
          </cell>
          <cell r="H614">
            <v>22</v>
          </cell>
          <cell r="I614">
            <v>31</v>
          </cell>
          <cell r="J614">
            <v>151</v>
          </cell>
          <cell r="K614">
            <v>0</v>
          </cell>
          <cell r="L614">
            <v>1</v>
          </cell>
          <cell r="M614" t="str">
            <v>Personal por Contrato</v>
          </cell>
          <cell r="N614">
            <v>72000</v>
          </cell>
        </row>
        <row r="615">
          <cell r="C615"/>
          <cell r="D615"/>
          <cell r="E615"/>
          <cell r="F615" t="str">
            <v>050101</v>
          </cell>
          <cell r="G615">
            <v>920</v>
          </cell>
          <cell r="H615">
            <v>27</v>
          </cell>
          <cell r="I615">
            <v>31</v>
          </cell>
          <cell r="J615">
            <v>151</v>
          </cell>
          <cell r="K615">
            <v>0</v>
          </cell>
          <cell r="L615">
            <v>1</v>
          </cell>
          <cell r="M615" t="str">
            <v>Complementos Específicos al Personal Temporal</v>
          </cell>
          <cell r="N615">
            <v>3000</v>
          </cell>
        </row>
        <row r="616">
          <cell r="C616"/>
          <cell r="D616"/>
          <cell r="E616"/>
          <cell r="F616" t="str">
            <v>050101</v>
          </cell>
          <cell r="G616">
            <v>920</v>
          </cell>
          <cell r="H616">
            <v>71</v>
          </cell>
          <cell r="I616">
            <v>31</v>
          </cell>
          <cell r="J616">
            <v>151</v>
          </cell>
          <cell r="K616">
            <v>0</v>
          </cell>
          <cell r="L616">
            <v>1</v>
          </cell>
          <cell r="M616" t="str">
            <v>Aguinaldo</v>
          </cell>
          <cell r="N616">
            <v>3000</v>
          </cell>
        </row>
        <row r="617">
          <cell r="C617"/>
          <cell r="D617"/>
          <cell r="E617"/>
          <cell r="F617" t="str">
            <v>050101</v>
          </cell>
          <cell r="G617">
            <v>920</v>
          </cell>
          <cell r="H617">
            <v>71</v>
          </cell>
          <cell r="I617">
            <v>22</v>
          </cell>
          <cell r="J617">
            <v>101</v>
          </cell>
          <cell r="K617">
            <v>0</v>
          </cell>
          <cell r="L617">
            <v>1</v>
          </cell>
          <cell r="M617" t="str">
            <v>Aguinaldo</v>
          </cell>
          <cell r="N617">
            <v>3000</v>
          </cell>
        </row>
        <row r="618">
          <cell r="C618"/>
          <cell r="D618"/>
          <cell r="E618"/>
          <cell r="F618" t="str">
            <v>050101</v>
          </cell>
          <cell r="G618">
            <v>920</v>
          </cell>
          <cell r="H618">
            <v>72</v>
          </cell>
          <cell r="I618">
            <v>21</v>
          </cell>
          <cell r="J618">
            <v>101</v>
          </cell>
          <cell r="K618">
            <v>0</v>
          </cell>
          <cell r="L618">
            <v>1</v>
          </cell>
          <cell r="M618" t="str">
            <v>Bonificación Anual (Bono 14)</v>
          </cell>
          <cell r="N618">
            <v>6000</v>
          </cell>
        </row>
        <row r="619">
          <cell r="C619"/>
          <cell r="D619"/>
          <cell r="E619"/>
          <cell r="F619" t="str">
            <v>050101</v>
          </cell>
          <cell r="G619">
            <v>920</v>
          </cell>
          <cell r="H619">
            <v>73</v>
          </cell>
          <cell r="I619">
            <v>31</v>
          </cell>
          <cell r="J619">
            <v>151</v>
          </cell>
          <cell r="K619">
            <v>0</v>
          </cell>
          <cell r="L619">
            <v>1</v>
          </cell>
          <cell r="M619" t="str">
            <v>Bono Vacacional</v>
          </cell>
          <cell r="N619">
            <v>250</v>
          </cell>
        </row>
        <row r="620">
          <cell r="C620"/>
          <cell r="D620"/>
          <cell r="E620"/>
          <cell r="F620" t="str">
            <v>050101</v>
          </cell>
          <cell r="G620">
            <v>920</v>
          </cell>
          <cell r="H620">
            <v>79</v>
          </cell>
          <cell r="I620">
            <v>31</v>
          </cell>
          <cell r="J620">
            <v>151</v>
          </cell>
          <cell r="K620">
            <v>0</v>
          </cell>
          <cell r="L620">
            <v>1</v>
          </cell>
          <cell r="M620" t="str">
            <v>Otras Prestaciones</v>
          </cell>
          <cell r="N620">
            <v>3150</v>
          </cell>
        </row>
        <row r="621">
          <cell r="C621"/>
          <cell r="D621"/>
          <cell r="E621"/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C622"/>
          <cell r="D622"/>
          <cell r="E622"/>
          <cell r="F622"/>
          <cell r="G622"/>
          <cell r="H622">
            <v>1</v>
          </cell>
          <cell r="I622"/>
          <cell r="J622"/>
          <cell r="K622"/>
          <cell r="L622"/>
          <cell r="M622" t="str">
            <v>Servicios No Personales</v>
          </cell>
          <cell r="N622"/>
        </row>
        <row r="623">
          <cell r="C623"/>
          <cell r="D623"/>
          <cell r="E623"/>
          <cell r="F623" t="str">
            <v>050101</v>
          </cell>
          <cell r="G623">
            <v>920</v>
          </cell>
          <cell r="H623">
            <v>122</v>
          </cell>
          <cell r="I623">
            <v>31</v>
          </cell>
          <cell r="J623">
            <v>151</v>
          </cell>
          <cell r="K623">
            <v>0</v>
          </cell>
          <cell r="L623">
            <v>1</v>
          </cell>
          <cell r="M623" t="str">
            <v>Impresión, encuadernación  y reproducción</v>
          </cell>
          <cell r="N623">
            <v>10000</v>
          </cell>
        </row>
        <row r="624">
          <cell r="C624"/>
          <cell r="D624"/>
          <cell r="E624"/>
          <cell r="F624" t="str">
            <v>050101</v>
          </cell>
          <cell r="G624">
            <v>920</v>
          </cell>
          <cell r="H624">
            <v>199</v>
          </cell>
          <cell r="I624">
            <v>31</v>
          </cell>
          <cell r="J624">
            <v>151</v>
          </cell>
          <cell r="K624">
            <v>0</v>
          </cell>
          <cell r="L624">
            <v>1</v>
          </cell>
          <cell r="M624" t="str">
            <v>Otros Servicios No Personales</v>
          </cell>
          <cell r="N624">
            <v>5000</v>
          </cell>
        </row>
        <row r="625">
          <cell r="C625"/>
          <cell r="D625"/>
          <cell r="E625"/>
          <cell r="F625"/>
          <cell r="G625"/>
          <cell r="H625">
            <v>2</v>
          </cell>
          <cell r="I625"/>
          <cell r="J625"/>
          <cell r="K625"/>
          <cell r="L625"/>
          <cell r="M625" t="str">
            <v>Materiales y Suministros</v>
          </cell>
          <cell r="N625"/>
        </row>
        <row r="626">
          <cell r="C626"/>
          <cell r="D626"/>
          <cell r="E626"/>
          <cell r="F626" t="str">
            <v>050101</v>
          </cell>
          <cell r="G626">
            <v>920</v>
          </cell>
          <cell r="H626">
            <v>241</v>
          </cell>
          <cell r="I626">
            <v>31</v>
          </cell>
          <cell r="J626">
            <v>151</v>
          </cell>
          <cell r="K626">
            <v>0</v>
          </cell>
          <cell r="L626">
            <v>1</v>
          </cell>
          <cell r="M626" t="str">
            <v>Papel de Escritorio</v>
          </cell>
          <cell r="N626">
            <v>9500</v>
          </cell>
        </row>
        <row r="627">
          <cell r="C627"/>
          <cell r="D627"/>
          <cell r="E627"/>
          <cell r="F627" t="str">
            <v>050101</v>
          </cell>
          <cell r="G627">
            <v>920</v>
          </cell>
          <cell r="H627">
            <v>243</v>
          </cell>
          <cell r="I627">
            <v>31</v>
          </cell>
          <cell r="J627">
            <v>151</v>
          </cell>
          <cell r="K627">
            <v>0</v>
          </cell>
          <cell r="L627">
            <v>1</v>
          </cell>
          <cell r="M627" t="str">
            <v>Productos de Papel o Cartón</v>
          </cell>
          <cell r="N627">
            <v>15000</v>
          </cell>
        </row>
        <row r="628">
          <cell r="C628"/>
          <cell r="D628"/>
          <cell r="E628"/>
          <cell r="F628" t="str">
            <v>050101</v>
          </cell>
          <cell r="G628">
            <v>920</v>
          </cell>
          <cell r="H628">
            <v>267</v>
          </cell>
          <cell r="I628">
            <v>31</v>
          </cell>
          <cell r="J628">
            <v>151</v>
          </cell>
          <cell r="K628">
            <v>0</v>
          </cell>
          <cell r="L628">
            <v>1</v>
          </cell>
          <cell r="M628" t="str">
            <v>Tintes, Pinturas y Colorantes</v>
          </cell>
          <cell r="N628">
            <v>5000</v>
          </cell>
        </row>
        <row r="629">
          <cell r="C629"/>
          <cell r="D629"/>
          <cell r="E629"/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C630"/>
          <cell r="D630">
            <v>29</v>
          </cell>
          <cell r="E630"/>
          <cell r="F630"/>
          <cell r="G630"/>
          <cell r="H630"/>
          <cell r="I630"/>
          <cell r="J630"/>
          <cell r="K630"/>
          <cell r="L630"/>
          <cell r="M630" t="str">
            <v xml:space="preserve">Secretaria de coordinacion interinstitucional e Intermunicipal    </v>
          </cell>
          <cell r="N630"/>
        </row>
        <row r="631">
          <cell r="C631"/>
          <cell r="D631"/>
          <cell r="E631"/>
          <cell r="F631"/>
          <cell r="G631"/>
          <cell r="H631">
            <v>22</v>
          </cell>
          <cell r="I631">
            <v>31</v>
          </cell>
          <cell r="J631">
            <v>151</v>
          </cell>
          <cell r="K631">
            <v>0</v>
          </cell>
          <cell r="L631">
            <v>1</v>
          </cell>
          <cell r="M631" t="str">
            <v>Personal por Contrato</v>
          </cell>
          <cell r="N631">
            <v>241320</v>
          </cell>
        </row>
        <row r="632">
          <cell r="C632"/>
          <cell r="D632"/>
          <cell r="E632"/>
          <cell r="F632"/>
          <cell r="G632"/>
          <cell r="H632">
            <v>27</v>
          </cell>
          <cell r="I632">
            <v>31</v>
          </cell>
          <cell r="J632">
            <v>151</v>
          </cell>
          <cell r="K632">
            <v>0</v>
          </cell>
          <cell r="L632">
            <v>1</v>
          </cell>
          <cell r="M632" t="str">
            <v>Complementos Específicos al Personal Temporal</v>
          </cell>
          <cell r="N632">
            <v>12000</v>
          </cell>
        </row>
        <row r="633">
          <cell r="C633"/>
          <cell r="D633"/>
          <cell r="E633"/>
          <cell r="F633"/>
          <cell r="G633"/>
          <cell r="H633">
            <v>71</v>
          </cell>
          <cell r="I633">
            <v>31</v>
          </cell>
          <cell r="J633">
            <v>151</v>
          </cell>
          <cell r="K633">
            <v>0</v>
          </cell>
          <cell r="L633">
            <v>1</v>
          </cell>
          <cell r="M633" t="str">
            <v>Aguinaldo</v>
          </cell>
          <cell r="N633">
            <v>10055</v>
          </cell>
        </row>
        <row r="634">
          <cell r="C634"/>
          <cell r="D634"/>
          <cell r="E634"/>
          <cell r="F634"/>
          <cell r="G634"/>
          <cell r="H634">
            <v>71</v>
          </cell>
          <cell r="I634">
            <v>22</v>
          </cell>
          <cell r="J634">
            <v>101</v>
          </cell>
          <cell r="K634">
            <v>0</v>
          </cell>
          <cell r="L634">
            <v>1</v>
          </cell>
          <cell r="M634" t="str">
            <v>Aguinaldo</v>
          </cell>
          <cell r="N634">
            <v>10055</v>
          </cell>
        </row>
        <row r="635">
          <cell r="C635"/>
          <cell r="D635"/>
          <cell r="E635"/>
          <cell r="F635"/>
          <cell r="G635"/>
          <cell r="H635">
            <v>72</v>
          </cell>
          <cell r="I635">
            <v>21</v>
          </cell>
          <cell r="J635">
            <v>101</v>
          </cell>
          <cell r="K635">
            <v>0</v>
          </cell>
          <cell r="L635">
            <v>1</v>
          </cell>
          <cell r="M635" t="str">
            <v>Bonificación Anual (Bono 14)</v>
          </cell>
          <cell r="N635">
            <v>20110</v>
          </cell>
        </row>
        <row r="636">
          <cell r="C636"/>
          <cell r="D636"/>
          <cell r="E636"/>
          <cell r="F636"/>
          <cell r="G636"/>
          <cell r="H636">
            <v>73</v>
          </cell>
          <cell r="I636">
            <v>31</v>
          </cell>
          <cell r="J636">
            <v>151</v>
          </cell>
          <cell r="K636">
            <v>0</v>
          </cell>
          <cell r="L636">
            <v>1</v>
          </cell>
          <cell r="M636" t="str">
            <v>Bono Vacacional</v>
          </cell>
          <cell r="N636">
            <v>1000</v>
          </cell>
        </row>
        <row r="637">
          <cell r="C637"/>
          <cell r="D637"/>
          <cell r="E637"/>
          <cell r="F637"/>
          <cell r="G637"/>
          <cell r="H637">
            <v>79</v>
          </cell>
          <cell r="I637">
            <v>31</v>
          </cell>
          <cell r="J637">
            <v>151</v>
          </cell>
          <cell r="K637">
            <v>0</v>
          </cell>
          <cell r="L637">
            <v>1</v>
          </cell>
          <cell r="M637" t="str">
            <v>Otras Prestaciones</v>
          </cell>
          <cell r="N637">
            <v>12600</v>
          </cell>
        </row>
        <row r="638">
          <cell r="C638"/>
          <cell r="D638"/>
          <cell r="E638"/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C639"/>
          <cell r="D639"/>
          <cell r="E639"/>
          <cell r="F639"/>
          <cell r="G639"/>
          <cell r="H639">
            <v>1</v>
          </cell>
          <cell r="I639"/>
          <cell r="J639"/>
          <cell r="K639"/>
          <cell r="L639"/>
          <cell r="M639" t="str">
            <v>Servicios No Personales</v>
          </cell>
          <cell r="N639"/>
        </row>
        <row r="640">
          <cell r="C640"/>
          <cell r="D640"/>
          <cell r="E640"/>
          <cell r="F640"/>
          <cell r="G640"/>
          <cell r="H640">
            <v>122</v>
          </cell>
          <cell r="I640">
            <v>31</v>
          </cell>
          <cell r="J640">
            <v>151</v>
          </cell>
          <cell r="K640">
            <v>0</v>
          </cell>
          <cell r="L640">
            <v>1</v>
          </cell>
          <cell r="M640" t="str">
            <v>Impresión, encuadernación  y reproducción</v>
          </cell>
          <cell r="N640">
            <v>5000</v>
          </cell>
        </row>
        <row r="641">
          <cell r="C641"/>
          <cell r="D641"/>
          <cell r="E641"/>
          <cell r="F641"/>
          <cell r="G641"/>
          <cell r="H641">
            <v>199</v>
          </cell>
          <cell r="I641">
            <v>31</v>
          </cell>
          <cell r="J641">
            <v>151</v>
          </cell>
          <cell r="K641">
            <v>0</v>
          </cell>
          <cell r="L641">
            <v>1</v>
          </cell>
          <cell r="M641" t="str">
            <v>Otros Servicios No Personales</v>
          </cell>
          <cell r="N641">
            <v>2000</v>
          </cell>
        </row>
        <row r="642">
          <cell r="C642"/>
          <cell r="D642"/>
          <cell r="E642"/>
          <cell r="F642"/>
          <cell r="G642"/>
          <cell r="H642">
            <v>2</v>
          </cell>
          <cell r="I642"/>
          <cell r="J642"/>
          <cell r="K642"/>
          <cell r="L642"/>
          <cell r="M642" t="str">
            <v>Materiales y Suministros</v>
          </cell>
          <cell r="N642"/>
        </row>
        <row r="643">
          <cell r="C643"/>
          <cell r="D643"/>
          <cell r="E643"/>
          <cell r="F643"/>
          <cell r="G643"/>
          <cell r="H643">
            <v>241</v>
          </cell>
          <cell r="I643">
            <v>31</v>
          </cell>
          <cell r="J643">
            <v>151</v>
          </cell>
          <cell r="K643">
            <v>0</v>
          </cell>
          <cell r="L643">
            <v>1</v>
          </cell>
          <cell r="M643" t="str">
            <v>Papel de Escritorio</v>
          </cell>
          <cell r="N643">
            <v>10000</v>
          </cell>
        </row>
        <row r="644">
          <cell r="C644"/>
          <cell r="D644"/>
          <cell r="E644"/>
          <cell r="F644"/>
          <cell r="G644"/>
          <cell r="H644">
            <v>243</v>
          </cell>
          <cell r="I644">
            <v>31</v>
          </cell>
          <cell r="J644">
            <v>151</v>
          </cell>
          <cell r="K644">
            <v>0</v>
          </cell>
          <cell r="L644">
            <v>1</v>
          </cell>
          <cell r="M644" t="str">
            <v>Productos de Papel o Cartón</v>
          </cell>
          <cell r="N644">
            <v>10000</v>
          </cell>
        </row>
        <row r="645">
          <cell r="C645"/>
          <cell r="D645"/>
          <cell r="E645"/>
          <cell r="F645"/>
          <cell r="G645"/>
          <cell r="H645">
            <v>267</v>
          </cell>
          <cell r="I645">
            <v>31</v>
          </cell>
          <cell r="J645">
            <v>151</v>
          </cell>
          <cell r="K645">
            <v>0</v>
          </cell>
          <cell r="L645">
            <v>1</v>
          </cell>
          <cell r="M645" t="str">
            <v>Tintes, Pinturas y Colorantes</v>
          </cell>
          <cell r="N645">
            <v>5000</v>
          </cell>
        </row>
        <row r="646">
          <cell r="C646"/>
          <cell r="D646">
            <v>30</v>
          </cell>
          <cell r="E646"/>
          <cell r="F646"/>
          <cell r="G646"/>
          <cell r="H646"/>
          <cell r="I646"/>
          <cell r="J646"/>
          <cell r="K646"/>
          <cell r="L646"/>
          <cell r="M646" t="str">
            <v>ALUMBRADO PUBLICO</v>
          </cell>
          <cell r="N646"/>
        </row>
        <row r="647">
          <cell r="C647"/>
          <cell r="D647"/>
          <cell r="E647"/>
          <cell r="F647"/>
          <cell r="G647"/>
          <cell r="H647">
            <v>35</v>
          </cell>
          <cell r="I647">
            <v>31</v>
          </cell>
          <cell r="J647">
            <v>151</v>
          </cell>
          <cell r="K647">
            <v>0</v>
          </cell>
          <cell r="L647">
            <v>1</v>
          </cell>
          <cell r="M647" t="str">
            <v>RETRIBUCIONES A DESTAJO</v>
          </cell>
          <cell r="N647">
            <v>200000</v>
          </cell>
        </row>
        <row r="648">
          <cell r="C648"/>
          <cell r="D648"/>
          <cell r="E648"/>
          <cell r="F648"/>
          <cell r="G648"/>
          <cell r="H648">
            <v>111</v>
          </cell>
          <cell r="I648">
            <v>31</v>
          </cell>
          <cell r="J648">
            <v>151</v>
          </cell>
          <cell r="K648">
            <v>0</v>
          </cell>
          <cell r="L648">
            <v>1</v>
          </cell>
          <cell r="M648" t="str">
            <v>ENERGÍA ELÉCTRICA</v>
          </cell>
          <cell r="N648">
            <v>8500000</v>
          </cell>
        </row>
        <row r="649">
          <cell r="C649"/>
          <cell r="D649"/>
          <cell r="E649"/>
          <cell r="F649"/>
          <cell r="G649"/>
          <cell r="H649">
            <v>154</v>
          </cell>
          <cell r="I649">
            <v>31</v>
          </cell>
          <cell r="J649">
            <v>151</v>
          </cell>
          <cell r="K649">
            <v>0</v>
          </cell>
          <cell r="L649">
            <v>1</v>
          </cell>
          <cell r="M649" t="str">
            <v>ARRENDAMIENTO DE MAQUINARIA Y EQUIPO DE CONSTRUCCIÓN</v>
          </cell>
          <cell r="N649">
            <v>200000</v>
          </cell>
        </row>
        <row r="650">
          <cell r="C650"/>
          <cell r="D650"/>
          <cell r="E650"/>
          <cell r="F650"/>
          <cell r="G650"/>
          <cell r="H650">
            <v>297</v>
          </cell>
          <cell r="I650">
            <v>31</v>
          </cell>
          <cell r="J650">
            <v>151</v>
          </cell>
          <cell r="K650">
            <v>0</v>
          </cell>
          <cell r="L650">
            <v>1</v>
          </cell>
          <cell r="M650" t="str">
            <v>MATERIALES, PRODUCTOS Y ACCS. ELÉCTRICOS, CABLEADO ESTRUCTURADO DE REDES INFORMÁTICAS Y TELEFÓNICAS</v>
          </cell>
          <cell r="N650">
            <v>300000</v>
          </cell>
        </row>
        <row r="651">
          <cell r="C651"/>
          <cell r="D651">
            <v>31</v>
          </cell>
          <cell r="E651"/>
          <cell r="F651"/>
          <cell r="G651"/>
          <cell r="H651"/>
          <cell r="I651"/>
          <cell r="J651"/>
          <cell r="K651"/>
          <cell r="L651"/>
          <cell r="M651" t="str">
            <v>FRIA TITULAR</v>
          </cell>
          <cell r="N651"/>
        </row>
        <row r="652">
          <cell r="C652"/>
          <cell r="D652"/>
          <cell r="E652"/>
          <cell r="F652"/>
          <cell r="G652"/>
          <cell r="H652"/>
          <cell r="I652"/>
          <cell r="J652"/>
          <cell r="K652"/>
          <cell r="L652"/>
          <cell r="M652" t="str">
            <v>SIN OBRA</v>
          </cell>
          <cell r="N652"/>
        </row>
        <row r="653">
          <cell r="C653"/>
          <cell r="D653"/>
          <cell r="E653"/>
          <cell r="F653"/>
          <cell r="G653"/>
          <cell r="H653">
            <v>196</v>
          </cell>
          <cell r="I653">
            <v>31</v>
          </cell>
          <cell r="J653">
            <v>151</v>
          </cell>
          <cell r="K653">
            <v>0</v>
          </cell>
          <cell r="L653">
            <v>1</v>
          </cell>
          <cell r="M653" t="str">
            <v>SERVICIOS DE ATENCIÓN Y PROTOCOLO</v>
          </cell>
          <cell r="N653">
            <v>600000</v>
          </cell>
        </row>
        <row r="654">
          <cell r="C654"/>
          <cell r="D654"/>
          <cell r="E654"/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C655"/>
          <cell r="D655"/>
          <cell r="E655"/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C656"/>
          <cell r="D656"/>
          <cell r="E656"/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C657"/>
          <cell r="D657"/>
          <cell r="E657"/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C658"/>
          <cell r="D658"/>
          <cell r="E658"/>
          <cell r="F658"/>
          <cell r="G658"/>
          <cell r="H658"/>
          <cell r="I658"/>
          <cell r="J658"/>
          <cell r="K658"/>
          <cell r="L658"/>
          <cell r="M658"/>
          <cell r="N658">
            <v>35674000</v>
          </cell>
        </row>
        <row r="659">
          <cell r="C659">
            <v>1</v>
          </cell>
          <cell r="D659"/>
          <cell r="E659"/>
          <cell r="F659"/>
          <cell r="G659"/>
          <cell r="H659"/>
          <cell r="I659"/>
          <cell r="J659"/>
          <cell r="K659"/>
          <cell r="L659"/>
          <cell r="M659"/>
          <cell r="N659">
            <v>35374000</v>
          </cell>
        </row>
        <row r="660">
          <cell r="C660"/>
          <cell r="D660">
            <v>1</v>
          </cell>
          <cell r="E660"/>
          <cell r="F660"/>
          <cell r="G660"/>
          <cell r="H660"/>
          <cell r="I660"/>
          <cell r="J660"/>
          <cell r="K660"/>
          <cell r="L660"/>
          <cell r="M660"/>
          <cell r="N660">
            <v>-300000</v>
          </cell>
        </row>
        <row r="661">
          <cell r="C661"/>
          <cell r="D661"/>
          <cell r="E661">
            <v>0</v>
          </cell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C662"/>
          <cell r="D662"/>
          <cell r="E662"/>
          <cell r="F662"/>
          <cell r="G662"/>
          <cell r="H662"/>
          <cell r="I662"/>
          <cell r="J662"/>
          <cell r="K662"/>
          <cell r="L662"/>
          <cell r="M662" t="str">
            <v>PREVENSION DE LA DESNUTRICION CRONICA</v>
          </cell>
          <cell r="N662"/>
        </row>
        <row r="663">
          <cell r="C663"/>
          <cell r="D663"/>
          <cell r="E663"/>
          <cell r="F663"/>
          <cell r="G663"/>
          <cell r="H663"/>
          <cell r="I663"/>
          <cell r="J663"/>
          <cell r="K663"/>
          <cell r="L663"/>
          <cell r="M663" t="str">
            <v>INCREMENTO EN EL ACCESO AL AGUA POTABLE DOMICILIAR</v>
          </cell>
          <cell r="N663"/>
        </row>
        <row r="664">
          <cell r="C664"/>
          <cell r="D664"/>
          <cell r="E664"/>
          <cell r="F664"/>
          <cell r="G664"/>
          <cell r="H664"/>
          <cell r="I664"/>
          <cell r="J664"/>
          <cell r="K664"/>
          <cell r="L664"/>
          <cell r="M664" t="str">
            <v>FAMILIAS CON SERVICIOS DE AGUA APTA PARA CONSUMO HUMANO</v>
          </cell>
          <cell r="N664"/>
        </row>
        <row r="665">
          <cell r="C665"/>
          <cell r="D665"/>
          <cell r="E665"/>
          <cell r="F665"/>
          <cell r="G665"/>
          <cell r="H665"/>
          <cell r="I665"/>
          <cell r="J665"/>
          <cell r="K665"/>
          <cell r="L665"/>
          <cell r="M665" t="str">
            <v>APOYO DOTACION INSUMOS CON COMPRA DE ADITIVOS QUIMICOS PARA E</v>
          </cell>
          <cell r="N665"/>
        </row>
        <row r="666">
          <cell r="C666"/>
          <cell r="D666"/>
          <cell r="E666"/>
          <cell r="F666"/>
          <cell r="G666"/>
          <cell r="H666"/>
          <cell r="I666"/>
          <cell r="J666"/>
          <cell r="K666"/>
          <cell r="L666"/>
          <cell r="M666" t="str">
            <v>SIN OBRA</v>
          </cell>
          <cell r="N666"/>
        </row>
        <row r="667">
          <cell r="C667"/>
          <cell r="D667"/>
          <cell r="E667"/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C668"/>
          <cell r="D668"/>
          <cell r="E668"/>
          <cell r="F668" t="str">
            <v>070301</v>
          </cell>
          <cell r="G668">
            <v>920</v>
          </cell>
          <cell r="H668">
            <v>261</v>
          </cell>
          <cell r="I668">
            <v>21</v>
          </cell>
          <cell r="J668">
            <v>101</v>
          </cell>
          <cell r="K668">
            <v>0</v>
          </cell>
          <cell r="L668">
            <v>1</v>
          </cell>
          <cell r="M668" t="str">
            <v>Elementos y compuestos quimicos</v>
          </cell>
          <cell r="N668">
            <v>590000</v>
          </cell>
        </row>
        <row r="669">
          <cell r="C669"/>
          <cell r="D669"/>
          <cell r="E669"/>
          <cell r="F669" t="str">
            <v>070301</v>
          </cell>
          <cell r="G669">
            <v>920</v>
          </cell>
          <cell r="H669">
            <v>261</v>
          </cell>
          <cell r="I669">
            <v>29</v>
          </cell>
          <cell r="J669">
            <v>101</v>
          </cell>
          <cell r="K669">
            <v>0</v>
          </cell>
          <cell r="L669">
            <v>2</v>
          </cell>
          <cell r="M669" t="str">
            <v>Elementos y compuestos quimicos</v>
          </cell>
          <cell r="N669">
            <v>100000</v>
          </cell>
        </row>
        <row r="670">
          <cell r="C670"/>
          <cell r="D670"/>
          <cell r="E670"/>
          <cell r="F670" t="str">
            <v>070301</v>
          </cell>
          <cell r="G670">
            <v>920</v>
          </cell>
          <cell r="H670">
            <v>261</v>
          </cell>
          <cell r="I670">
            <v>31</v>
          </cell>
          <cell r="J670">
            <v>151</v>
          </cell>
          <cell r="K670">
            <v>0</v>
          </cell>
          <cell r="L670">
            <v>2</v>
          </cell>
          <cell r="M670" t="str">
            <v>Elementos y compuestos quimicos</v>
          </cell>
          <cell r="N670">
            <v>200000</v>
          </cell>
        </row>
        <row r="671">
          <cell r="C671"/>
          <cell r="D671">
            <v>2</v>
          </cell>
          <cell r="E671"/>
          <cell r="F671"/>
          <cell r="G671"/>
          <cell r="H671"/>
          <cell r="I671"/>
          <cell r="J671"/>
          <cell r="K671"/>
          <cell r="L671"/>
          <cell r="M671" t="str">
            <v>CONSERVACION SERVICIOS (RED DE CONDUCCION DE AGUA POTABLE</v>
          </cell>
          <cell r="N671"/>
        </row>
        <row r="672">
          <cell r="C672"/>
          <cell r="D672"/>
          <cell r="E672">
            <v>0</v>
          </cell>
          <cell r="F672"/>
          <cell r="G672"/>
          <cell r="H672"/>
          <cell r="I672"/>
          <cell r="J672"/>
          <cell r="K672"/>
          <cell r="L672"/>
          <cell r="M672" t="str">
            <v>SIN OBRA</v>
          </cell>
          <cell r="N672"/>
        </row>
        <row r="673">
          <cell r="C673"/>
          <cell r="D673"/>
          <cell r="E673"/>
          <cell r="F673" t="str">
            <v>070301</v>
          </cell>
          <cell r="G673">
            <v>920</v>
          </cell>
          <cell r="H673">
            <v>11</v>
          </cell>
          <cell r="I673">
            <v>22</v>
          </cell>
          <cell r="J673">
            <v>101</v>
          </cell>
          <cell r="K673">
            <v>0</v>
          </cell>
          <cell r="L673">
            <v>1</v>
          </cell>
          <cell r="M673" t="str">
            <v>Personal Permanente</v>
          </cell>
          <cell r="N673">
            <v>1249560</v>
          </cell>
        </row>
        <row r="674">
          <cell r="C674"/>
          <cell r="D674"/>
          <cell r="E674"/>
          <cell r="F674" t="str">
            <v>070301</v>
          </cell>
          <cell r="G674">
            <v>920</v>
          </cell>
          <cell r="H674">
            <v>15</v>
          </cell>
          <cell r="I674">
            <v>22</v>
          </cell>
          <cell r="J674">
            <v>101</v>
          </cell>
          <cell r="K674">
            <v>0</v>
          </cell>
          <cell r="L674">
            <v>1</v>
          </cell>
          <cell r="M674" t="str">
            <v>Complementos Específicos al Personal Permanente</v>
          </cell>
          <cell r="N674">
            <v>93000</v>
          </cell>
        </row>
        <row r="675">
          <cell r="C675"/>
          <cell r="D675"/>
          <cell r="E675"/>
          <cell r="F675" t="str">
            <v>070301</v>
          </cell>
          <cell r="G675">
            <v>920</v>
          </cell>
          <cell r="H675">
            <v>29</v>
          </cell>
          <cell r="I675">
            <v>22</v>
          </cell>
          <cell r="J675">
            <v>101</v>
          </cell>
          <cell r="K675">
            <v>0</v>
          </cell>
          <cell r="L675">
            <v>1</v>
          </cell>
          <cell r="M675" t="str">
            <v>Complemento Especifico personal temporal</v>
          </cell>
          <cell r="N675"/>
        </row>
        <row r="676">
          <cell r="C676"/>
          <cell r="D676"/>
          <cell r="E676"/>
          <cell r="F676" t="str">
            <v>070301</v>
          </cell>
          <cell r="G676">
            <v>920</v>
          </cell>
          <cell r="H676">
            <v>35</v>
          </cell>
          <cell r="I676">
            <v>31</v>
          </cell>
          <cell r="J676">
            <v>151</v>
          </cell>
          <cell r="K676">
            <v>0</v>
          </cell>
          <cell r="L676">
            <v>2</v>
          </cell>
          <cell r="M676" t="str">
            <v>RETRIBUCION A DESTAJO</v>
          </cell>
          <cell r="N676">
            <v>200000</v>
          </cell>
        </row>
        <row r="677">
          <cell r="C677"/>
          <cell r="D677"/>
          <cell r="E677"/>
          <cell r="F677" t="str">
            <v>070301</v>
          </cell>
          <cell r="G677">
            <v>920</v>
          </cell>
          <cell r="H677">
            <v>71</v>
          </cell>
          <cell r="I677">
            <v>22</v>
          </cell>
          <cell r="J677">
            <v>101</v>
          </cell>
          <cell r="K677">
            <v>0</v>
          </cell>
          <cell r="L677">
            <v>1</v>
          </cell>
          <cell r="M677" t="str">
            <v>Aguinaldo</v>
          </cell>
          <cell r="N677">
            <v>104130</v>
          </cell>
        </row>
        <row r="678">
          <cell r="C678"/>
          <cell r="D678"/>
          <cell r="E678"/>
          <cell r="F678" t="str">
            <v>070301</v>
          </cell>
          <cell r="G678">
            <v>920</v>
          </cell>
          <cell r="H678">
            <v>72</v>
          </cell>
          <cell r="I678">
            <v>22</v>
          </cell>
          <cell r="J678">
            <v>101</v>
          </cell>
          <cell r="K678">
            <v>0</v>
          </cell>
          <cell r="L678">
            <v>1</v>
          </cell>
          <cell r="M678" t="str">
            <v>Bonificación Anual (Bono 14)</v>
          </cell>
          <cell r="N678">
            <v>104130</v>
          </cell>
        </row>
        <row r="679">
          <cell r="C679"/>
          <cell r="D679"/>
          <cell r="E679"/>
          <cell r="F679" t="str">
            <v>070301</v>
          </cell>
          <cell r="G679">
            <v>920</v>
          </cell>
          <cell r="H679">
            <v>73</v>
          </cell>
          <cell r="I679">
            <v>22</v>
          </cell>
          <cell r="J679">
            <v>101</v>
          </cell>
          <cell r="K679">
            <v>0</v>
          </cell>
          <cell r="L679">
            <v>1</v>
          </cell>
          <cell r="M679" t="str">
            <v>Bono Vacacional</v>
          </cell>
          <cell r="N679">
            <v>7750</v>
          </cell>
        </row>
        <row r="680">
          <cell r="C680"/>
          <cell r="D680"/>
          <cell r="E680"/>
          <cell r="F680" t="str">
            <v>070301</v>
          </cell>
          <cell r="G680">
            <v>920</v>
          </cell>
          <cell r="H680">
            <v>79</v>
          </cell>
          <cell r="I680">
            <v>22</v>
          </cell>
          <cell r="J680">
            <v>101</v>
          </cell>
          <cell r="K680">
            <v>0</v>
          </cell>
          <cell r="L680">
            <v>1</v>
          </cell>
          <cell r="M680" t="str">
            <v>Otras Prestaciones</v>
          </cell>
          <cell r="N680">
            <v>97650</v>
          </cell>
        </row>
        <row r="681">
          <cell r="C681"/>
          <cell r="D681"/>
          <cell r="E681"/>
          <cell r="F681"/>
          <cell r="G681"/>
          <cell r="H681">
            <v>1</v>
          </cell>
          <cell r="I681"/>
          <cell r="J681"/>
          <cell r="K681"/>
          <cell r="L681"/>
          <cell r="M681" t="str">
            <v>Sericios No Personales</v>
          </cell>
          <cell r="N681"/>
        </row>
        <row r="682">
          <cell r="C682"/>
          <cell r="D682"/>
          <cell r="E682"/>
          <cell r="F682"/>
          <cell r="G682"/>
          <cell r="H682">
            <v>154</v>
          </cell>
          <cell r="I682">
            <v>22</v>
          </cell>
          <cell r="J682">
            <v>101</v>
          </cell>
          <cell r="K682">
            <v>0</v>
          </cell>
          <cell r="L682">
            <v>1</v>
          </cell>
          <cell r="M682" t="str">
            <v>ARRENDAMIENTO DE MAQUINARIA Y EQUIPO DE CONSTRUCCIÓN</v>
          </cell>
          <cell r="N682">
            <v>150000</v>
          </cell>
        </row>
        <row r="683">
          <cell r="C683"/>
          <cell r="D683"/>
          <cell r="E683"/>
          <cell r="F683"/>
          <cell r="G683"/>
          <cell r="H683">
            <v>155</v>
          </cell>
          <cell r="I683">
            <v>22</v>
          </cell>
          <cell r="J683">
            <v>101</v>
          </cell>
          <cell r="K683">
            <v>0</v>
          </cell>
          <cell r="L683">
            <v>1</v>
          </cell>
          <cell r="M683" t="str">
            <v>ARRENDAMIENTO DE MEDIOS DE TRANSPORTE</v>
          </cell>
          <cell r="N683">
            <v>150000</v>
          </cell>
        </row>
        <row r="684">
          <cell r="C684"/>
          <cell r="D684"/>
          <cell r="E684"/>
          <cell r="F684"/>
          <cell r="G684"/>
          <cell r="H684">
            <v>2</v>
          </cell>
          <cell r="I684"/>
          <cell r="J684"/>
          <cell r="K684"/>
          <cell r="L684"/>
          <cell r="M684" t="str">
            <v>Materiales y Suministros</v>
          </cell>
          <cell r="N684"/>
        </row>
        <row r="685">
          <cell r="C685"/>
          <cell r="D685"/>
          <cell r="E685"/>
          <cell r="F685" t="str">
            <v>070301</v>
          </cell>
          <cell r="G685">
            <v>920</v>
          </cell>
          <cell r="H685">
            <v>211</v>
          </cell>
          <cell r="I685">
            <v>22</v>
          </cell>
          <cell r="J685">
            <v>101</v>
          </cell>
          <cell r="K685">
            <v>0</v>
          </cell>
          <cell r="L685">
            <v>1</v>
          </cell>
          <cell r="M685" t="str">
            <v>Alimentos para personas</v>
          </cell>
          <cell r="N685">
            <v>25000</v>
          </cell>
        </row>
        <row r="686">
          <cell r="C686"/>
          <cell r="D686"/>
          <cell r="E686"/>
          <cell r="F686" t="str">
            <v>070301</v>
          </cell>
          <cell r="G686">
            <v>920</v>
          </cell>
          <cell r="H686">
            <v>214</v>
          </cell>
          <cell r="I686">
            <v>22</v>
          </cell>
          <cell r="J686">
            <v>101</v>
          </cell>
          <cell r="K686">
            <v>0</v>
          </cell>
          <cell r="L686">
            <v>1</v>
          </cell>
          <cell r="M686" t="str">
            <v>Productos Agroforestales, madera corcho y sus manufacturas</v>
          </cell>
          <cell r="N686">
            <v>50000</v>
          </cell>
        </row>
        <row r="687">
          <cell r="C687"/>
          <cell r="D687"/>
          <cell r="E687"/>
          <cell r="F687" t="str">
            <v>070301</v>
          </cell>
          <cell r="G687">
            <v>920</v>
          </cell>
          <cell r="H687">
            <v>223</v>
          </cell>
          <cell r="I687">
            <v>22</v>
          </cell>
          <cell r="J687">
            <v>101</v>
          </cell>
          <cell r="K687">
            <v>0</v>
          </cell>
          <cell r="L687">
            <v>1</v>
          </cell>
          <cell r="M687" t="str">
            <v>Piedra Arcilla y Arena</v>
          </cell>
          <cell r="N687">
            <v>75000</v>
          </cell>
        </row>
        <row r="688">
          <cell r="C688"/>
          <cell r="D688"/>
          <cell r="E688"/>
          <cell r="F688" t="str">
            <v>070301</v>
          </cell>
          <cell r="G688">
            <v>920</v>
          </cell>
          <cell r="H688">
            <v>268</v>
          </cell>
          <cell r="I688">
            <v>22</v>
          </cell>
          <cell r="J688">
            <v>101</v>
          </cell>
          <cell r="K688">
            <v>0</v>
          </cell>
          <cell r="L688">
            <v>1</v>
          </cell>
          <cell r="M688" t="str">
            <v>Productos plásticos, nylon, vinil y P.V.C.</v>
          </cell>
          <cell r="N688">
            <v>100000</v>
          </cell>
        </row>
        <row r="689">
          <cell r="C689"/>
          <cell r="D689"/>
          <cell r="E689"/>
          <cell r="F689" t="str">
            <v>070301</v>
          </cell>
          <cell r="G689">
            <v>920</v>
          </cell>
          <cell r="H689">
            <v>274</v>
          </cell>
          <cell r="I689">
            <v>22</v>
          </cell>
          <cell r="J689">
            <v>101</v>
          </cell>
          <cell r="K689">
            <v>0</v>
          </cell>
          <cell r="L689">
            <v>1</v>
          </cell>
          <cell r="M689" t="str">
            <v>Cemento</v>
          </cell>
          <cell r="N689">
            <v>100000</v>
          </cell>
        </row>
        <row r="690">
          <cell r="C690"/>
          <cell r="D690"/>
          <cell r="E690"/>
          <cell r="F690"/>
          <cell r="G690"/>
          <cell r="H690"/>
          <cell r="I690"/>
          <cell r="J690"/>
          <cell r="K690"/>
          <cell r="L690"/>
          <cell r="M690" t="str">
            <v>INCREMENTO AL ACCESO A SANEAMIENTO BÁSICO</v>
          </cell>
          <cell r="N690"/>
        </row>
        <row r="691">
          <cell r="C691">
            <v>1</v>
          </cell>
          <cell r="D691"/>
          <cell r="E691"/>
          <cell r="F691"/>
          <cell r="G691"/>
          <cell r="H691"/>
          <cell r="I691"/>
          <cell r="J691"/>
          <cell r="K691"/>
          <cell r="L691"/>
          <cell r="M691" t="str">
            <v>FAMILIAS CON SERVICIOS DE RECOLECCION, TRATAMIENTO Y DISPOS</v>
          </cell>
          <cell r="N691"/>
        </row>
        <row r="692">
          <cell r="C692"/>
          <cell r="D692">
            <v>1</v>
          </cell>
          <cell r="E692"/>
          <cell r="F692"/>
          <cell r="G692"/>
          <cell r="H692"/>
          <cell r="I692"/>
          <cell r="J692"/>
          <cell r="K692"/>
          <cell r="L692"/>
          <cell r="M692" t="str">
            <v>SANEAMIENTO ECOSISTEMA DURANTE EL ANO 2022 CON LA RECOLECC</v>
          </cell>
          <cell r="N692"/>
        </row>
        <row r="693">
          <cell r="C693"/>
          <cell r="D693"/>
          <cell r="E693">
            <v>0</v>
          </cell>
          <cell r="F693"/>
          <cell r="G693"/>
          <cell r="H693"/>
          <cell r="I693"/>
          <cell r="J693"/>
          <cell r="K693"/>
          <cell r="L693"/>
          <cell r="M693" t="str">
            <v>SIN OBRA</v>
          </cell>
          <cell r="N693"/>
        </row>
        <row r="694">
          <cell r="C694"/>
          <cell r="D694"/>
          <cell r="E694"/>
          <cell r="F694" t="str">
            <v>030101</v>
          </cell>
          <cell r="G694">
            <v>920</v>
          </cell>
          <cell r="H694">
            <v>189</v>
          </cell>
          <cell r="I694">
            <v>31</v>
          </cell>
          <cell r="J694">
            <v>151</v>
          </cell>
          <cell r="K694">
            <v>0</v>
          </cell>
          <cell r="L694">
            <v>2</v>
          </cell>
          <cell r="M694" t="str">
            <v>Otros estudios y/o servicios</v>
          </cell>
          <cell r="N694">
            <v>400000</v>
          </cell>
        </row>
        <row r="695">
          <cell r="C695">
            <v>2</v>
          </cell>
          <cell r="D695"/>
          <cell r="E695"/>
          <cell r="F695"/>
          <cell r="G695"/>
          <cell r="H695"/>
          <cell r="I695"/>
          <cell r="J695"/>
          <cell r="K695"/>
          <cell r="L695"/>
          <cell r="M695" t="str">
            <v>FAMILIAS CON SERVICIO DE SISTEMA DE DRENAJES</v>
          </cell>
          <cell r="N695"/>
        </row>
        <row r="696">
          <cell r="C696"/>
          <cell r="D696">
            <v>1</v>
          </cell>
          <cell r="E696"/>
          <cell r="F696"/>
          <cell r="G696"/>
          <cell r="H696"/>
          <cell r="I696"/>
          <cell r="J696"/>
          <cell r="K696"/>
          <cell r="L696"/>
          <cell r="M696" t="str">
            <v>CONSERVACION SERVICIOS (RED DE ALCANTARILLADO SANITARIO) DU</v>
          </cell>
          <cell r="N696"/>
        </row>
        <row r="697">
          <cell r="C697"/>
          <cell r="D697"/>
          <cell r="E697">
            <v>0</v>
          </cell>
          <cell r="F697"/>
          <cell r="G697"/>
          <cell r="H697"/>
          <cell r="I697"/>
          <cell r="J697"/>
          <cell r="K697"/>
          <cell r="L697"/>
          <cell r="M697" t="str">
            <v>SIN OBRA</v>
          </cell>
          <cell r="N697"/>
        </row>
        <row r="698">
          <cell r="C698"/>
          <cell r="D698"/>
          <cell r="E698"/>
          <cell r="F698" t="str">
            <v>070301</v>
          </cell>
          <cell r="G698">
            <v>920</v>
          </cell>
          <cell r="H698">
            <v>11</v>
          </cell>
          <cell r="I698">
            <v>22</v>
          </cell>
          <cell r="J698">
            <v>101</v>
          </cell>
          <cell r="K698">
            <v>0</v>
          </cell>
          <cell r="L698">
            <v>1</v>
          </cell>
          <cell r="M698" t="str">
            <v>Personal Permanente</v>
          </cell>
          <cell r="N698">
            <v>335880</v>
          </cell>
        </row>
        <row r="699">
          <cell r="C699"/>
          <cell r="D699"/>
          <cell r="E699"/>
          <cell r="F699" t="str">
            <v>070301</v>
          </cell>
          <cell r="G699">
            <v>920</v>
          </cell>
          <cell r="H699">
            <v>15</v>
          </cell>
          <cell r="I699">
            <v>22</v>
          </cell>
          <cell r="J699">
            <v>101</v>
          </cell>
          <cell r="K699">
            <v>0</v>
          </cell>
          <cell r="L699">
            <v>1</v>
          </cell>
          <cell r="M699" t="str">
            <v>Complementos especificos al personal permanente</v>
          </cell>
          <cell r="N699">
            <v>27000</v>
          </cell>
        </row>
        <row r="700">
          <cell r="C700"/>
          <cell r="D700"/>
          <cell r="E700"/>
          <cell r="F700" t="str">
            <v>070301</v>
          </cell>
          <cell r="G700">
            <v>920</v>
          </cell>
          <cell r="H700">
            <v>22</v>
          </cell>
          <cell r="I700">
            <v>22</v>
          </cell>
          <cell r="J700">
            <v>101</v>
          </cell>
          <cell r="K700">
            <v>0</v>
          </cell>
          <cell r="L700">
            <v>1</v>
          </cell>
          <cell r="M700" t="str">
            <v>Personal por Contrato</v>
          </cell>
          <cell r="N700">
            <v>412800</v>
          </cell>
        </row>
        <row r="701">
          <cell r="C701"/>
          <cell r="D701"/>
          <cell r="E701"/>
          <cell r="F701" t="str">
            <v>070301</v>
          </cell>
          <cell r="G701">
            <v>920</v>
          </cell>
          <cell r="H701">
            <v>27</v>
          </cell>
          <cell r="I701">
            <v>22</v>
          </cell>
          <cell r="J701">
            <v>101</v>
          </cell>
          <cell r="K701">
            <v>0</v>
          </cell>
          <cell r="L701">
            <v>1</v>
          </cell>
          <cell r="M701" t="str">
            <v xml:space="preserve">Complementos Específicos al Personal Temporal   </v>
          </cell>
          <cell r="N701">
            <v>33000</v>
          </cell>
        </row>
        <row r="702">
          <cell r="C702"/>
          <cell r="D702"/>
          <cell r="E702"/>
          <cell r="F702" t="str">
            <v>070301</v>
          </cell>
          <cell r="G702">
            <v>920</v>
          </cell>
          <cell r="H702">
            <v>29</v>
          </cell>
          <cell r="I702">
            <v>22</v>
          </cell>
          <cell r="J702">
            <v>101</v>
          </cell>
          <cell r="K702">
            <v>0</v>
          </cell>
          <cell r="L702">
            <v>1</v>
          </cell>
          <cell r="M702" t="str">
            <v>Complemento Especifico personal temporal</v>
          </cell>
          <cell r="N702">
            <v>200000</v>
          </cell>
        </row>
        <row r="703">
          <cell r="C703"/>
          <cell r="D703"/>
          <cell r="E703"/>
          <cell r="F703" t="str">
            <v>070301</v>
          </cell>
          <cell r="G703">
            <v>920</v>
          </cell>
          <cell r="H703">
            <v>35</v>
          </cell>
          <cell r="I703">
            <v>31</v>
          </cell>
          <cell r="J703">
            <v>151</v>
          </cell>
          <cell r="K703">
            <v>0</v>
          </cell>
          <cell r="L703">
            <v>2</v>
          </cell>
          <cell r="M703" t="str">
            <v>RETRIBUCION A DESTAJO</v>
          </cell>
          <cell r="N703">
            <v>300000</v>
          </cell>
        </row>
        <row r="704">
          <cell r="C704"/>
          <cell r="D704"/>
          <cell r="E704"/>
          <cell r="F704" t="str">
            <v>070301</v>
          </cell>
          <cell r="G704">
            <v>920</v>
          </cell>
          <cell r="H704">
            <v>71</v>
          </cell>
          <cell r="I704">
            <v>22</v>
          </cell>
          <cell r="J704">
            <v>101</v>
          </cell>
          <cell r="K704">
            <v>1</v>
          </cell>
          <cell r="L704">
            <v>1</v>
          </cell>
          <cell r="M704" t="str">
            <v>Aguinaldo</v>
          </cell>
          <cell r="N704">
            <v>62390</v>
          </cell>
        </row>
        <row r="705">
          <cell r="C705"/>
          <cell r="D705"/>
          <cell r="E705"/>
          <cell r="F705" t="str">
            <v>070301</v>
          </cell>
          <cell r="G705">
            <v>920</v>
          </cell>
          <cell r="H705">
            <v>72</v>
          </cell>
          <cell r="I705">
            <v>22</v>
          </cell>
          <cell r="J705">
            <v>101</v>
          </cell>
          <cell r="K705">
            <v>0</v>
          </cell>
          <cell r="L705">
            <v>1</v>
          </cell>
          <cell r="M705" t="str">
            <v>Bonificación Anual (Bono 14)</v>
          </cell>
          <cell r="N705">
            <v>62390</v>
          </cell>
        </row>
        <row r="706">
          <cell r="C706"/>
          <cell r="D706"/>
          <cell r="E706"/>
          <cell r="F706" t="str">
            <v>070301</v>
          </cell>
          <cell r="G706">
            <v>920</v>
          </cell>
          <cell r="H706">
            <v>73</v>
          </cell>
          <cell r="I706">
            <v>22</v>
          </cell>
          <cell r="J706">
            <v>101</v>
          </cell>
          <cell r="K706">
            <v>0</v>
          </cell>
          <cell r="L706">
            <v>1</v>
          </cell>
          <cell r="M706" t="str">
            <v xml:space="preserve">Bono Vacacional    </v>
          </cell>
          <cell r="N706">
            <v>5000</v>
          </cell>
        </row>
        <row r="707">
          <cell r="C707"/>
          <cell r="D707"/>
          <cell r="E707"/>
          <cell r="F707" t="str">
            <v>070301</v>
          </cell>
          <cell r="G707">
            <v>920</v>
          </cell>
          <cell r="H707">
            <v>79</v>
          </cell>
          <cell r="I707">
            <v>22</v>
          </cell>
          <cell r="J707">
            <v>101</v>
          </cell>
          <cell r="K707">
            <v>0</v>
          </cell>
          <cell r="L707">
            <v>1</v>
          </cell>
          <cell r="M707" t="str">
            <v xml:space="preserve">Otras Prestaciones        </v>
          </cell>
          <cell r="N707">
            <v>63000</v>
          </cell>
        </row>
        <row r="708">
          <cell r="C708"/>
          <cell r="D708"/>
          <cell r="E708"/>
          <cell r="F708"/>
          <cell r="G708"/>
          <cell r="H708">
            <v>1</v>
          </cell>
          <cell r="I708"/>
          <cell r="J708"/>
          <cell r="K708"/>
          <cell r="L708"/>
          <cell r="M708" t="str">
            <v>servicios No Personalesd</v>
          </cell>
          <cell r="N708"/>
        </row>
        <row r="709">
          <cell r="C709"/>
          <cell r="D709"/>
          <cell r="E709"/>
          <cell r="F709" t="str">
            <v>070301</v>
          </cell>
          <cell r="G709">
            <v>920</v>
          </cell>
          <cell r="H709">
            <v>142</v>
          </cell>
          <cell r="I709">
            <v>22</v>
          </cell>
          <cell r="J709">
            <v>101</v>
          </cell>
          <cell r="K709">
            <v>0</v>
          </cell>
          <cell r="L709">
            <v>1</v>
          </cell>
          <cell r="M709" t="str">
            <v>Fletes</v>
          </cell>
          <cell r="N709">
            <v>200000</v>
          </cell>
        </row>
        <row r="710">
          <cell r="C710"/>
          <cell r="D710"/>
          <cell r="E710"/>
          <cell r="F710" t="str">
            <v>070301</v>
          </cell>
          <cell r="G710">
            <v>920</v>
          </cell>
          <cell r="H710">
            <v>154</v>
          </cell>
          <cell r="I710">
            <v>22</v>
          </cell>
          <cell r="J710">
            <v>101</v>
          </cell>
          <cell r="K710">
            <v>0</v>
          </cell>
          <cell r="L710">
            <v>1</v>
          </cell>
          <cell r="M710" t="str">
            <v>ARRENDAMIENTO DE MAQUINARIA Y EQUIPO DE CONSTRUCCIÓN</v>
          </cell>
          <cell r="N710">
            <v>150000</v>
          </cell>
        </row>
        <row r="711">
          <cell r="C711"/>
          <cell r="D711"/>
          <cell r="E711"/>
          <cell r="F711" t="str">
            <v>070301</v>
          </cell>
          <cell r="G711">
            <v>920</v>
          </cell>
          <cell r="H711">
            <v>155</v>
          </cell>
          <cell r="I711">
            <v>31</v>
          </cell>
          <cell r="J711">
            <v>151</v>
          </cell>
          <cell r="K711">
            <v>0</v>
          </cell>
          <cell r="L711">
            <v>2</v>
          </cell>
          <cell r="M711" t="str">
            <v>ARRENDAMIENTO DE MEDIOS DE TRANSPORTE</v>
          </cell>
          <cell r="N711">
            <v>150000</v>
          </cell>
        </row>
        <row r="712">
          <cell r="C712"/>
          <cell r="D712"/>
          <cell r="E712"/>
          <cell r="F712" t="str">
            <v>070301</v>
          </cell>
          <cell r="G712">
            <v>920</v>
          </cell>
          <cell r="H712">
            <v>181</v>
          </cell>
          <cell r="I712">
            <v>22</v>
          </cell>
          <cell r="J712">
            <v>101</v>
          </cell>
          <cell r="K712">
            <v>0</v>
          </cell>
          <cell r="L712">
            <v>1</v>
          </cell>
          <cell r="M712" t="str">
            <v>ESTUDIOS DE FACTIBILIDAD</v>
          </cell>
          <cell r="N712">
            <v>50000</v>
          </cell>
        </row>
        <row r="713">
          <cell r="C713"/>
          <cell r="D713"/>
          <cell r="E713"/>
          <cell r="F713"/>
          <cell r="G713">
            <v>920</v>
          </cell>
          <cell r="H713">
            <v>2</v>
          </cell>
          <cell r="I713"/>
          <cell r="J713"/>
          <cell r="K713"/>
          <cell r="L713"/>
          <cell r="M713" t="str">
            <v>Materiales y Suministros</v>
          </cell>
          <cell r="N713"/>
        </row>
        <row r="714">
          <cell r="C714"/>
          <cell r="D714"/>
          <cell r="E714"/>
          <cell r="F714" t="str">
            <v>070301</v>
          </cell>
          <cell r="G714">
            <v>920</v>
          </cell>
          <cell r="H714">
            <v>211</v>
          </cell>
          <cell r="I714">
            <v>22</v>
          </cell>
          <cell r="J714">
            <v>101</v>
          </cell>
          <cell r="K714">
            <v>0</v>
          </cell>
          <cell r="L714">
            <v>1</v>
          </cell>
          <cell r="M714" t="str">
            <v>Alimentos para personas</v>
          </cell>
          <cell r="N714">
            <v>25000</v>
          </cell>
        </row>
        <row r="715">
          <cell r="C715"/>
          <cell r="D715"/>
          <cell r="E715"/>
          <cell r="F715" t="str">
            <v>070301</v>
          </cell>
          <cell r="G715">
            <v>920</v>
          </cell>
          <cell r="H715">
            <v>214</v>
          </cell>
          <cell r="I715">
            <v>22</v>
          </cell>
          <cell r="J715">
            <v>101</v>
          </cell>
          <cell r="K715">
            <v>0</v>
          </cell>
          <cell r="L715">
            <v>1</v>
          </cell>
          <cell r="M715" t="str">
            <v>Productos Agroforestales, madera corcho y sus manufacturas</v>
          </cell>
          <cell r="N715">
            <v>50000</v>
          </cell>
        </row>
        <row r="716">
          <cell r="C716"/>
          <cell r="D716"/>
          <cell r="E716"/>
          <cell r="F716" t="str">
            <v>070301</v>
          </cell>
          <cell r="G716">
            <v>920</v>
          </cell>
          <cell r="H716">
            <v>223</v>
          </cell>
          <cell r="I716">
            <v>22</v>
          </cell>
          <cell r="J716">
            <v>101</v>
          </cell>
          <cell r="K716">
            <v>0</v>
          </cell>
          <cell r="L716">
            <v>1</v>
          </cell>
          <cell r="M716" t="str">
            <v>Piedra Arcilla y Arena</v>
          </cell>
          <cell r="N716">
            <v>150000</v>
          </cell>
        </row>
        <row r="717">
          <cell r="C717"/>
          <cell r="D717"/>
          <cell r="E717"/>
          <cell r="F717" t="str">
            <v>070301</v>
          </cell>
          <cell r="G717">
            <v>920</v>
          </cell>
          <cell r="H717">
            <v>224</v>
          </cell>
          <cell r="I717">
            <v>22</v>
          </cell>
          <cell r="J717">
            <v>101</v>
          </cell>
          <cell r="K717">
            <v>0</v>
          </cell>
          <cell r="L717">
            <v>1</v>
          </cell>
          <cell r="M717" t="str">
            <v>Pmez Cal y Yeso</v>
          </cell>
          <cell r="N717">
            <v>15000</v>
          </cell>
        </row>
        <row r="718">
          <cell r="C718"/>
          <cell r="D718"/>
          <cell r="E718"/>
          <cell r="F718" t="str">
            <v>070301</v>
          </cell>
          <cell r="G718">
            <v>920</v>
          </cell>
          <cell r="H718">
            <v>254</v>
          </cell>
          <cell r="I718">
            <v>22</v>
          </cell>
          <cell r="J718">
            <v>101</v>
          </cell>
          <cell r="K718">
            <v>0</v>
          </cell>
          <cell r="L718">
            <v>1</v>
          </cell>
          <cell r="M718" t="str">
            <v>Artículos de caucho</v>
          </cell>
          <cell r="N718">
            <v>15000</v>
          </cell>
        </row>
        <row r="719">
          <cell r="C719"/>
          <cell r="D719"/>
          <cell r="E719"/>
          <cell r="F719" t="str">
            <v>070301</v>
          </cell>
          <cell r="G719">
            <v>920</v>
          </cell>
          <cell r="H719">
            <v>261</v>
          </cell>
          <cell r="I719">
            <v>22</v>
          </cell>
          <cell r="J719">
            <v>151</v>
          </cell>
          <cell r="K719">
            <v>0</v>
          </cell>
          <cell r="L719">
            <v>1</v>
          </cell>
          <cell r="M719" t="str">
            <v>Elementos y compuestos quimicos</v>
          </cell>
          <cell r="N719">
            <v>50000</v>
          </cell>
        </row>
        <row r="720">
          <cell r="C720"/>
          <cell r="D720"/>
          <cell r="E720"/>
          <cell r="F720" t="str">
            <v>070301</v>
          </cell>
          <cell r="G720">
            <v>920</v>
          </cell>
          <cell r="H720">
            <v>268</v>
          </cell>
          <cell r="I720">
            <v>22</v>
          </cell>
          <cell r="J720">
            <v>101</v>
          </cell>
          <cell r="K720">
            <v>0</v>
          </cell>
          <cell r="L720">
            <v>1</v>
          </cell>
          <cell r="M720" t="str">
            <v>Productos plasticos, Nylon Vinil y P.V.C.</v>
          </cell>
          <cell r="N720">
            <v>100000</v>
          </cell>
        </row>
        <row r="721">
          <cell r="C721"/>
          <cell r="D721"/>
          <cell r="E721"/>
          <cell r="F721" t="str">
            <v>070301</v>
          </cell>
          <cell r="G721">
            <v>920</v>
          </cell>
          <cell r="H721">
            <v>274</v>
          </cell>
          <cell r="I721">
            <v>22</v>
          </cell>
          <cell r="J721">
            <v>101</v>
          </cell>
          <cell r="K721">
            <v>0</v>
          </cell>
          <cell r="L721">
            <v>1</v>
          </cell>
          <cell r="M721" t="str">
            <v>Cemento</v>
          </cell>
          <cell r="N721">
            <v>100000</v>
          </cell>
        </row>
        <row r="722">
          <cell r="C722"/>
          <cell r="D722"/>
          <cell r="E722"/>
          <cell r="F722" t="str">
            <v>070301</v>
          </cell>
          <cell r="G722">
            <v>920</v>
          </cell>
          <cell r="H722">
            <v>275</v>
          </cell>
          <cell r="I722">
            <v>29</v>
          </cell>
          <cell r="J722">
            <v>101</v>
          </cell>
          <cell r="K722">
            <v>0</v>
          </cell>
          <cell r="L722">
            <v>2</v>
          </cell>
          <cell r="M722" t="str">
            <v>Prodcutos de cemento Pomez, asbesto y yeso</v>
          </cell>
          <cell r="N722">
            <v>150000</v>
          </cell>
        </row>
        <row r="723">
          <cell r="C723"/>
          <cell r="D723"/>
          <cell r="E723"/>
          <cell r="F723" t="str">
            <v>070301</v>
          </cell>
          <cell r="G723">
            <v>920</v>
          </cell>
          <cell r="H723">
            <v>281</v>
          </cell>
          <cell r="I723">
            <v>29</v>
          </cell>
          <cell r="J723">
            <v>101</v>
          </cell>
          <cell r="K723">
            <v>0</v>
          </cell>
          <cell r="L723">
            <v>2</v>
          </cell>
          <cell r="M723" t="str">
            <v>Productos Siderurgicos</v>
          </cell>
          <cell r="N723">
            <v>75000</v>
          </cell>
        </row>
        <row r="724">
          <cell r="C724"/>
          <cell r="D724"/>
          <cell r="E724"/>
          <cell r="F724" t="str">
            <v>070301</v>
          </cell>
          <cell r="G724">
            <v>920</v>
          </cell>
          <cell r="H724">
            <v>283</v>
          </cell>
          <cell r="I724">
            <v>29</v>
          </cell>
          <cell r="J724">
            <v>101</v>
          </cell>
          <cell r="K724">
            <v>0</v>
          </cell>
          <cell r="L724">
            <v>2</v>
          </cell>
          <cell r="M724" t="str">
            <v>Productos de metal</v>
          </cell>
          <cell r="N724">
            <v>75000</v>
          </cell>
        </row>
        <row r="725">
          <cell r="C725"/>
          <cell r="D725"/>
          <cell r="E725"/>
          <cell r="F725" t="str">
            <v>070301</v>
          </cell>
          <cell r="G725">
            <v>920</v>
          </cell>
          <cell r="H725">
            <v>284</v>
          </cell>
          <cell r="I725">
            <v>29</v>
          </cell>
          <cell r="J725">
            <v>101</v>
          </cell>
          <cell r="K725">
            <v>0</v>
          </cell>
          <cell r="L725">
            <v>2</v>
          </cell>
          <cell r="M725" t="str">
            <v>Estructura metalicas acabadas</v>
          </cell>
          <cell r="N725">
            <v>75000</v>
          </cell>
        </row>
        <row r="726">
          <cell r="C726"/>
          <cell r="D726"/>
          <cell r="E726"/>
          <cell r="F726" t="str">
            <v>070301</v>
          </cell>
          <cell r="G726">
            <v>920</v>
          </cell>
          <cell r="H726">
            <v>286</v>
          </cell>
          <cell r="I726">
            <v>29</v>
          </cell>
          <cell r="J726">
            <v>101</v>
          </cell>
          <cell r="K726">
            <v>0</v>
          </cell>
          <cell r="L726">
            <v>2</v>
          </cell>
          <cell r="M726" t="str">
            <v>Herramientas menores</v>
          </cell>
          <cell r="N726">
            <v>50000</v>
          </cell>
        </row>
        <row r="727">
          <cell r="C727"/>
          <cell r="D727"/>
          <cell r="E727"/>
          <cell r="F727"/>
          <cell r="G727"/>
          <cell r="H727"/>
          <cell r="I727"/>
          <cell r="J727"/>
          <cell r="K727"/>
          <cell r="L727"/>
          <cell r="M727" t="str">
            <v>PREVENCIÓN DE LA MORTALIDAD</v>
          </cell>
          <cell r="N727"/>
        </row>
        <row r="728">
          <cell r="C728"/>
          <cell r="D728"/>
          <cell r="E728"/>
          <cell r="F728"/>
          <cell r="G728"/>
          <cell r="H728"/>
          <cell r="I728"/>
          <cell r="J728"/>
          <cell r="K728"/>
          <cell r="L728"/>
          <cell r="M728" t="str">
            <v>PREVENCIÓN DE LA MORTALIDAD MATERNA</v>
          </cell>
          <cell r="N728"/>
        </row>
        <row r="729">
          <cell r="C729">
            <v>1</v>
          </cell>
          <cell r="D729"/>
          <cell r="E729"/>
          <cell r="F729"/>
          <cell r="G729"/>
          <cell r="H729"/>
          <cell r="I729"/>
          <cell r="J729"/>
          <cell r="K729"/>
          <cell r="L729"/>
          <cell r="M729" t="str">
            <v>MUJER EMBARAZADA Y MADRE LACTANTE CON ALIMENTACIÓN COMP</v>
          </cell>
          <cell r="N729"/>
        </row>
        <row r="730">
          <cell r="C730"/>
          <cell r="D730">
            <v>0</v>
          </cell>
          <cell r="E730"/>
          <cell r="F730"/>
          <cell r="G730"/>
          <cell r="H730"/>
          <cell r="I730"/>
          <cell r="J730"/>
          <cell r="K730"/>
          <cell r="L730"/>
          <cell r="M730" t="str">
            <v>APOYO ASISTENCIA TECNICA A PROGRAMAS DE LA MUJER, NINEZ Y A</v>
          </cell>
          <cell r="N730"/>
        </row>
        <row r="731">
          <cell r="C731"/>
          <cell r="D731"/>
          <cell r="E731">
            <v>0</v>
          </cell>
          <cell r="F731"/>
          <cell r="G731"/>
          <cell r="H731"/>
          <cell r="I731"/>
          <cell r="J731"/>
          <cell r="K731"/>
          <cell r="L731"/>
          <cell r="M731" t="str">
            <v>SIN OBRA</v>
          </cell>
          <cell r="N731"/>
        </row>
        <row r="732">
          <cell r="C732"/>
          <cell r="D732"/>
          <cell r="E732"/>
          <cell r="F732" t="str">
            <v>070201</v>
          </cell>
          <cell r="G732">
            <v>920</v>
          </cell>
          <cell r="H732">
            <v>29</v>
          </cell>
          <cell r="I732">
            <v>22</v>
          </cell>
          <cell r="J732">
            <v>101</v>
          </cell>
          <cell r="K732">
            <v>0</v>
          </cell>
          <cell r="L732">
            <v>1</v>
          </cell>
          <cell r="M732" t="str">
            <v>Otras remuneraciones al personal temporal</v>
          </cell>
          <cell r="N732">
            <v>200000</v>
          </cell>
        </row>
        <row r="733">
          <cell r="C733"/>
          <cell r="D733"/>
          <cell r="E733"/>
          <cell r="F733" t="str">
            <v>070201</v>
          </cell>
          <cell r="G733">
            <v>920</v>
          </cell>
          <cell r="H733">
            <v>121</v>
          </cell>
          <cell r="I733">
            <v>22</v>
          </cell>
          <cell r="J733">
            <v>101</v>
          </cell>
          <cell r="K733">
            <v>0</v>
          </cell>
          <cell r="L733">
            <v>1</v>
          </cell>
          <cell r="M733" t="str">
            <v>Divulgación e Información</v>
          </cell>
          <cell r="N733">
            <v>100000</v>
          </cell>
        </row>
        <row r="734">
          <cell r="C734"/>
          <cell r="D734"/>
          <cell r="E734"/>
          <cell r="F734" t="str">
            <v>070201</v>
          </cell>
          <cell r="G734">
            <v>920</v>
          </cell>
          <cell r="H734">
            <v>122</v>
          </cell>
          <cell r="I734">
            <v>22</v>
          </cell>
          <cell r="J734">
            <v>101</v>
          </cell>
          <cell r="K734">
            <v>0</v>
          </cell>
          <cell r="L734">
            <v>1</v>
          </cell>
          <cell r="M734" t="str">
            <v>Impresión, encuadernación y reproduccion</v>
          </cell>
          <cell r="N734">
            <v>100000</v>
          </cell>
        </row>
        <row r="735">
          <cell r="C735"/>
          <cell r="D735"/>
          <cell r="E735"/>
          <cell r="F735"/>
          <cell r="G735"/>
          <cell r="H735">
            <v>189</v>
          </cell>
          <cell r="I735">
            <v>22</v>
          </cell>
          <cell r="J735">
            <v>101</v>
          </cell>
          <cell r="K735">
            <v>0</v>
          </cell>
          <cell r="L735">
            <v>1</v>
          </cell>
          <cell r="M735" t="str">
            <v>OTROS ESTUDISO Y O SERVICIOS</v>
          </cell>
          <cell r="N735">
            <v>150000</v>
          </cell>
        </row>
        <row r="736">
          <cell r="C736"/>
          <cell r="D736"/>
          <cell r="E736"/>
          <cell r="F736" t="str">
            <v>070201</v>
          </cell>
          <cell r="G736">
            <v>920</v>
          </cell>
          <cell r="H736">
            <v>196</v>
          </cell>
          <cell r="I736">
            <v>22</v>
          </cell>
          <cell r="J736">
            <v>101</v>
          </cell>
          <cell r="K736">
            <v>0</v>
          </cell>
          <cell r="L736">
            <v>1</v>
          </cell>
          <cell r="M736" t="str">
            <v>Servicios de atención y protocolo</v>
          </cell>
          <cell r="N736">
            <v>75000</v>
          </cell>
        </row>
        <row r="737">
          <cell r="C737"/>
          <cell r="D737"/>
          <cell r="E737"/>
          <cell r="F737"/>
          <cell r="G737"/>
          <cell r="H737">
            <v>2</v>
          </cell>
          <cell r="I737"/>
          <cell r="J737"/>
          <cell r="K737"/>
          <cell r="L737"/>
          <cell r="M737" t="str">
            <v>Materiales y Suministros</v>
          </cell>
          <cell r="N737"/>
        </row>
        <row r="738">
          <cell r="C738"/>
          <cell r="D738"/>
          <cell r="E738"/>
          <cell r="F738" t="str">
            <v>070201</v>
          </cell>
          <cell r="G738">
            <v>920</v>
          </cell>
          <cell r="H738">
            <v>211</v>
          </cell>
          <cell r="I738">
            <v>22</v>
          </cell>
          <cell r="J738">
            <v>101</v>
          </cell>
          <cell r="K738">
            <v>0</v>
          </cell>
          <cell r="L738">
            <v>1</v>
          </cell>
          <cell r="M738" t="str">
            <v>Alimentos para personas</v>
          </cell>
          <cell r="N738">
            <v>100000</v>
          </cell>
        </row>
        <row r="739">
          <cell r="C739"/>
          <cell r="D739"/>
          <cell r="E739"/>
          <cell r="F739" t="str">
            <v>070201</v>
          </cell>
          <cell r="G739">
            <v>920</v>
          </cell>
          <cell r="H739">
            <v>233</v>
          </cell>
          <cell r="I739">
            <v>22</v>
          </cell>
          <cell r="J739">
            <v>101</v>
          </cell>
          <cell r="K739">
            <v>0</v>
          </cell>
          <cell r="L739">
            <v>1</v>
          </cell>
          <cell r="M739" t="str">
            <v>Prendas de vestir</v>
          </cell>
          <cell r="N739">
            <v>100000</v>
          </cell>
        </row>
        <row r="740">
          <cell r="C740"/>
          <cell r="D740"/>
          <cell r="E740"/>
          <cell r="F740" t="str">
            <v>070201</v>
          </cell>
          <cell r="G740">
            <v>920</v>
          </cell>
          <cell r="H740">
            <v>266</v>
          </cell>
          <cell r="I740">
            <v>22</v>
          </cell>
          <cell r="J740">
            <v>101</v>
          </cell>
          <cell r="K740">
            <v>0</v>
          </cell>
          <cell r="L740">
            <v>1</v>
          </cell>
          <cell r="M740" t="str">
            <v>Productos medicinales y farmacéuticos</v>
          </cell>
          <cell r="N740">
            <v>100000</v>
          </cell>
        </row>
        <row r="741">
          <cell r="C741"/>
          <cell r="D741"/>
          <cell r="E741"/>
          <cell r="F741"/>
          <cell r="G741"/>
          <cell r="H741"/>
          <cell r="I741"/>
          <cell r="J741"/>
          <cell r="K741"/>
          <cell r="L741"/>
          <cell r="M741" t="str">
            <v>GESTIÓN DE LA EDUCACIÓN LOCAL DE CALIDAD</v>
          </cell>
          <cell r="N741"/>
        </row>
        <row r="742">
          <cell r="C742"/>
          <cell r="D742"/>
          <cell r="E742"/>
          <cell r="F742"/>
          <cell r="G742"/>
          <cell r="H742"/>
          <cell r="I742"/>
          <cell r="J742"/>
          <cell r="K742"/>
          <cell r="L742"/>
          <cell r="M742" t="str">
            <v>COBERTURA DE EDUCACIÓN PRIMARIA</v>
          </cell>
          <cell r="N742"/>
        </row>
        <row r="743">
          <cell r="C743">
            <v>1</v>
          </cell>
          <cell r="D743"/>
          <cell r="E743"/>
          <cell r="F743"/>
          <cell r="G743"/>
          <cell r="H743"/>
          <cell r="I743"/>
          <cell r="J743"/>
          <cell r="K743"/>
          <cell r="L743"/>
          <cell r="M743" t="str">
            <v>ESTUDIANTES DE PRIMARIA MONOLINGUE ATENDIDOS EN EL SISTEMA E</v>
          </cell>
          <cell r="N743"/>
        </row>
        <row r="744">
          <cell r="C744"/>
          <cell r="D744">
            <v>1</v>
          </cell>
          <cell r="E744"/>
          <cell r="F744"/>
          <cell r="G744"/>
          <cell r="H744"/>
          <cell r="I744"/>
          <cell r="J744"/>
          <cell r="K744"/>
          <cell r="L744"/>
          <cell r="M744" t="str">
            <v>CONSERVACION EDIFICIO(S) DE CENTROS EDUCATIVOS DURANTE EL A</v>
          </cell>
          <cell r="N744"/>
        </row>
        <row r="745">
          <cell r="C745"/>
          <cell r="D745"/>
          <cell r="E745">
            <v>0</v>
          </cell>
          <cell r="F745"/>
          <cell r="G745"/>
          <cell r="H745"/>
          <cell r="I745"/>
          <cell r="J745"/>
          <cell r="K745"/>
          <cell r="L745"/>
          <cell r="M745" t="str">
            <v>SIN OBRA</v>
          </cell>
          <cell r="N745"/>
        </row>
        <row r="746">
          <cell r="C746"/>
          <cell r="D746"/>
          <cell r="E746"/>
          <cell r="F746"/>
          <cell r="G746">
            <v>920</v>
          </cell>
          <cell r="H746">
            <v>29</v>
          </cell>
          <cell r="I746">
            <v>22</v>
          </cell>
          <cell r="J746">
            <v>101</v>
          </cell>
          <cell r="K746">
            <v>0</v>
          </cell>
          <cell r="L746">
            <v>101</v>
          </cell>
          <cell r="M746" t="str">
            <v>Otras remuneraciones al personal temporal</v>
          </cell>
          <cell r="N746">
            <v>400000</v>
          </cell>
        </row>
        <row r="747">
          <cell r="C747"/>
          <cell r="D747"/>
          <cell r="E747"/>
          <cell r="F747" t="str">
            <v>100501</v>
          </cell>
          <cell r="G747">
            <v>920</v>
          </cell>
          <cell r="H747">
            <v>122</v>
          </cell>
          <cell r="I747">
            <v>22</v>
          </cell>
          <cell r="J747">
            <v>101</v>
          </cell>
          <cell r="K747">
            <v>0</v>
          </cell>
          <cell r="L747">
            <v>1</v>
          </cell>
          <cell r="M747" t="str">
            <v>Impresión, encuadernación y encuadernacion</v>
          </cell>
          <cell r="N747">
            <v>50000</v>
          </cell>
        </row>
        <row r="748">
          <cell r="C748"/>
          <cell r="D748"/>
          <cell r="E748"/>
          <cell r="F748" t="str">
            <v>100501</v>
          </cell>
          <cell r="G748">
            <v>920</v>
          </cell>
          <cell r="H748">
            <v>174</v>
          </cell>
          <cell r="I748">
            <v>22</v>
          </cell>
          <cell r="J748">
            <v>101</v>
          </cell>
          <cell r="K748">
            <v>0</v>
          </cell>
          <cell r="L748">
            <v>1</v>
          </cell>
          <cell r="M748" t="str">
            <v>Mantenimiento y reparación de instalaciones</v>
          </cell>
          <cell r="N748">
            <v>100000</v>
          </cell>
        </row>
        <row r="749">
          <cell r="C749"/>
          <cell r="D749"/>
          <cell r="E749"/>
          <cell r="F749" t="str">
            <v>100501</v>
          </cell>
          <cell r="G749">
            <v>920</v>
          </cell>
          <cell r="H749">
            <v>176</v>
          </cell>
          <cell r="I749">
            <v>22</v>
          </cell>
          <cell r="J749">
            <v>101</v>
          </cell>
          <cell r="K749">
            <v>0</v>
          </cell>
          <cell r="L749">
            <v>1</v>
          </cell>
          <cell r="M749" t="str">
            <v>Mantenimiento y reparación de otras instalacionmes</v>
          </cell>
          <cell r="N749">
            <v>100000</v>
          </cell>
        </row>
        <row r="750">
          <cell r="C750"/>
          <cell r="D750"/>
          <cell r="E750"/>
          <cell r="F750"/>
          <cell r="G750"/>
          <cell r="H750"/>
          <cell r="I750"/>
          <cell r="J750"/>
          <cell r="K750"/>
          <cell r="L750"/>
          <cell r="M750" t="str">
            <v>SEGURIDAD INTEGRAL</v>
          </cell>
          <cell r="N750"/>
        </row>
        <row r="751">
          <cell r="C751"/>
          <cell r="D751"/>
          <cell r="E751"/>
          <cell r="F751"/>
          <cell r="G751"/>
          <cell r="H751"/>
          <cell r="I751"/>
          <cell r="J751"/>
          <cell r="K751"/>
          <cell r="L751"/>
          <cell r="M751" t="str">
            <v>PREVENCIÓN DE HECHOS DELICTIVOS CONTRA EL PATRIMONIO</v>
          </cell>
          <cell r="N751"/>
        </row>
        <row r="752">
          <cell r="C752">
            <v>1</v>
          </cell>
          <cell r="D752"/>
          <cell r="E752"/>
          <cell r="F752"/>
          <cell r="G752"/>
          <cell r="H752"/>
          <cell r="I752"/>
          <cell r="J752"/>
          <cell r="K752"/>
          <cell r="L752"/>
          <cell r="M752" t="str">
            <v>SEGURIDAD PREVENTIVA Y DEL DELITO EN ÁREAS DE MAYOR INCIDENC</v>
          </cell>
          <cell r="N752"/>
        </row>
        <row r="753">
          <cell r="C753"/>
          <cell r="D753">
            <v>1</v>
          </cell>
          <cell r="E753"/>
          <cell r="F753"/>
          <cell r="G753"/>
          <cell r="H753"/>
          <cell r="I753"/>
          <cell r="J753"/>
          <cell r="K753"/>
          <cell r="L753"/>
          <cell r="M753" t="str">
            <v>APOYO ASISTENCIA TECNICA A LOS PROGRAMAS DE PREVENCION A LA</v>
          </cell>
          <cell r="N753"/>
        </row>
        <row r="754">
          <cell r="C754"/>
          <cell r="D754"/>
          <cell r="E754">
            <v>0</v>
          </cell>
          <cell r="F754"/>
          <cell r="G754"/>
          <cell r="H754"/>
          <cell r="I754"/>
          <cell r="J754"/>
          <cell r="K754"/>
          <cell r="L754"/>
          <cell r="M754" t="str">
            <v>SIN OBRA</v>
          </cell>
          <cell r="N754"/>
        </row>
        <row r="755">
          <cell r="C755"/>
          <cell r="D755"/>
          <cell r="E755"/>
          <cell r="F755" t="str">
            <v>030101</v>
          </cell>
          <cell r="G755">
            <v>920</v>
          </cell>
          <cell r="H755">
            <v>11</v>
          </cell>
          <cell r="I755">
            <v>22</v>
          </cell>
          <cell r="J755">
            <v>101</v>
          </cell>
          <cell r="K755">
            <v>0</v>
          </cell>
          <cell r="L755">
            <v>1</v>
          </cell>
          <cell r="M755" t="str">
            <v>Personal Permanente</v>
          </cell>
          <cell r="N755">
            <v>671040</v>
          </cell>
        </row>
        <row r="756">
          <cell r="C756"/>
          <cell r="D756"/>
          <cell r="E756"/>
          <cell r="F756" t="str">
            <v>030101</v>
          </cell>
          <cell r="G756">
            <v>920</v>
          </cell>
          <cell r="H756">
            <v>15</v>
          </cell>
          <cell r="I756">
            <v>22</v>
          </cell>
          <cell r="J756">
            <v>101</v>
          </cell>
          <cell r="K756">
            <v>0</v>
          </cell>
          <cell r="L756">
            <v>1</v>
          </cell>
          <cell r="M756" t="str">
            <v>Complementos especificos al personal permanente</v>
          </cell>
          <cell r="N756">
            <v>48000</v>
          </cell>
        </row>
        <row r="757">
          <cell r="C757"/>
          <cell r="D757"/>
          <cell r="E757"/>
          <cell r="F757" t="str">
            <v>030101</v>
          </cell>
          <cell r="G757">
            <v>920</v>
          </cell>
          <cell r="H757">
            <v>22</v>
          </cell>
          <cell r="I757">
            <v>22</v>
          </cell>
          <cell r="J757">
            <v>101</v>
          </cell>
          <cell r="K757">
            <v>0</v>
          </cell>
          <cell r="L757">
            <v>1</v>
          </cell>
          <cell r="M757" t="str">
            <v>Personal por Contrato</v>
          </cell>
          <cell r="N757">
            <v>858360</v>
          </cell>
        </row>
        <row r="758">
          <cell r="C758"/>
          <cell r="D758"/>
          <cell r="E758"/>
          <cell r="F758" t="str">
            <v>030101</v>
          </cell>
          <cell r="G758">
            <v>920</v>
          </cell>
          <cell r="H758">
            <v>27</v>
          </cell>
          <cell r="I758">
            <v>22</v>
          </cell>
          <cell r="J758">
            <v>101</v>
          </cell>
          <cell r="K758">
            <v>0</v>
          </cell>
          <cell r="L758">
            <v>1</v>
          </cell>
          <cell r="M758" t="str">
            <v>Complementos Específicos al Personal Temporal</v>
          </cell>
          <cell r="N758">
            <v>69000</v>
          </cell>
        </row>
        <row r="759">
          <cell r="C759"/>
          <cell r="D759"/>
          <cell r="E759"/>
          <cell r="F759" t="str">
            <v>030101</v>
          </cell>
          <cell r="G759">
            <v>920</v>
          </cell>
          <cell r="H759">
            <v>29</v>
          </cell>
          <cell r="I759">
            <v>31</v>
          </cell>
          <cell r="J759">
            <v>151</v>
          </cell>
          <cell r="K759">
            <v>0</v>
          </cell>
          <cell r="L759">
            <v>2</v>
          </cell>
          <cell r="M759" t="str">
            <v>OTRAS REMUNERACIONES DE PERSONAL TEMPORA</v>
          </cell>
          <cell r="N759">
            <v>500000</v>
          </cell>
        </row>
        <row r="760">
          <cell r="C760"/>
          <cell r="D760"/>
          <cell r="E760"/>
          <cell r="F760" t="str">
            <v>030101</v>
          </cell>
          <cell r="G760">
            <v>920</v>
          </cell>
          <cell r="H760">
            <v>71</v>
          </cell>
          <cell r="I760">
            <v>22</v>
          </cell>
          <cell r="J760">
            <v>101</v>
          </cell>
          <cell r="K760">
            <v>0</v>
          </cell>
          <cell r="L760">
            <v>1</v>
          </cell>
          <cell r="M760" t="str">
            <v>Aguinaldo</v>
          </cell>
          <cell r="N760">
            <v>127450</v>
          </cell>
        </row>
        <row r="761">
          <cell r="C761"/>
          <cell r="D761"/>
          <cell r="E761"/>
          <cell r="F761" t="str">
            <v>030101</v>
          </cell>
          <cell r="G761">
            <v>920</v>
          </cell>
          <cell r="H761">
            <v>72</v>
          </cell>
          <cell r="I761">
            <v>22</v>
          </cell>
          <cell r="J761">
            <v>101</v>
          </cell>
          <cell r="K761">
            <v>0</v>
          </cell>
          <cell r="L761">
            <v>1</v>
          </cell>
          <cell r="M761" t="str">
            <v>Bonificación Anual (Bono 14)</v>
          </cell>
          <cell r="N761">
            <v>127450</v>
          </cell>
        </row>
        <row r="762">
          <cell r="C762"/>
          <cell r="D762"/>
          <cell r="E762"/>
          <cell r="F762" t="str">
            <v>030101</v>
          </cell>
          <cell r="G762">
            <v>920</v>
          </cell>
          <cell r="H762">
            <v>73</v>
          </cell>
          <cell r="I762">
            <v>22</v>
          </cell>
          <cell r="J762">
            <v>101</v>
          </cell>
          <cell r="K762">
            <v>0</v>
          </cell>
          <cell r="L762">
            <v>1</v>
          </cell>
          <cell r="M762" t="str">
            <v>Bono Vacacional</v>
          </cell>
          <cell r="N762">
            <v>9750</v>
          </cell>
        </row>
        <row r="763">
          <cell r="C763"/>
          <cell r="D763"/>
          <cell r="E763"/>
          <cell r="F763" t="str">
            <v>030101</v>
          </cell>
          <cell r="G763">
            <v>920</v>
          </cell>
          <cell r="H763">
            <v>79</v>
          </cell>
          <cell r="I763">
            <v>22</v>
          </cell>
          <cell r="J763">
            <v>101</v>
          </cell>
          <cell r="K763">
            <v>0</v>
          </cell>
          <cell r="L763">
            <v>1</v>
          </cell>
          <cell r="M763" t="str">
            <v>Otras Prestaciones</v>
          </cell>
          <cell r="N763">
            <v>122850</v>
          </cell>
        </row>
        <row r="764">
          <cell r="C764"/>
          <cell r="D764"/>
          <cell r="E764"/>
          <cell r="F764"/>
          <cell r="G764"/>
          <cell r="H764">
            <v>1</v>
          </cell>
          <cell r="I764"/>
          <cell r="J764"/>
          <cell r="K764"/>
          <cell r="L764"/>
          <cell r="M764" t="str">
            <v>servicios No personales</v>
          </cell>
          <cell r="N764"/>
        </row>
        <row r="765">
          <cell r="C765"/>
          <cell r="D765"/>
          <cell r="E765"/>
          <cell r="F765" t="str">
            <v>030101</v>
          </cell>
          <cell r="G765">
            <v>920</v>
          </cell>
          <cell r="H765">
            <v>151</v>
          </cell>
          <cell r="I765">
            <v>29</v>
          </cell>
          <cell r="J765">
            <v>101</v>
          </cell>
          <cell r="K765">
            <v>0</v>
          </cell>
          <cell r="L765">
            <v>2</v>
          </cell>
          <cell r="M765" t="str">
            <v>Arrendamiento de edificios y locales</v>
          </cell>
          <cell r="N765">
            <v>25000</v>
          </cell>
        </row>
        <row r="766">
          <cell r="C766"/>
          <cell r="D766"/>
          <cell r="E766"/>
          <cell r="F766" t="str">
            <v>030101</v>
          </cell>
          <cell r="G766">
            <v>920</v>
          </cell>
          <cell r="H766">
            <v>183</v>
          </cell>
          <cell r="I766">
            <v>29</v>
          </cell>
          <cell r="J766">
            <v>101</v>
          </cell>
          <cell r="K766">
            <v>0</v>
          </cell>
          <cell r="L766">
            <v>2</v>
          </cell>
          <cell r="M766" t="str">
            <v>Servicios jurídicos</v>
          </cell>
          <cell r="N766">
            <v>25000</v>
          </cell>
        </row>
        <row r="767">
          <cell r="C767"/>
          <cell r="D767"/>
          <cell r="E767"/>
          <cell r="F767" t="str">
            <v>030101</v>
          </cell>
          <cell r="G767">
            <v>920</v>
          </cell>
          <cell r="H767">
            <v>189</v>
          </cell>
          <cell r="I767">
            <v>29</v>
          </cell>
          <cell r="J767">
            <v>101</v>
          </cell>
          <cell r="K767">
            <v>0</v>
          </cell>
          <cell r="L767">
            <v>2</v>
          </cell>
          <cell r="M767" t="str">
            <v>Otros estudios y/o servicios</v>
          </cell>
          <cell r="N767">
            <v>25000</v>
          </cell>
        </row>
        <row r="768">
          <cell r="C768"/>
          <cell r="D768"/>
          <cell r="E768"/>
          <cell r="F768" t="str">
            <v>030101</v>
          </cell>
          <cell r="G768">
            <v>920</v>
          </cell>
          <cell r="H768">
            <v>189</v>
          </cell>
          <cell r="I768">
            <v>29</v>
          </cell>
          <cell r="J768">
            <v>101</v>
          </cell>
          <cell r="K768">
            <v>0</v>
          </cell>
          <cell r="L768">
            <v>2</v>
          </cell>
          <cell r="M768" t="str">
            <v>Otros estudios y/o servicios</v>
          </cell>
          <cell r="N768">
            <v>50000</v>
          </cell>
        </row>
        <row r="769">
          <cell r="C769">
            <v>2</v>
          </cell>
          <cell r="D769"/>
          <cell r="E769"/>
          <cell r="F769"/>
          <cell r="G769"/>
          <cell r="H769"/>
          <cell r="I769"/>
          <cell r="J769"/>
          <cell r="K769"/>
          <cell r="L769"/>
          <cell r="M769" t="str">
            <v>ÁREAS CON ALUMBRADO PÚBLICO</v>
          </cell>
          <cell r="N769"/>
        </row>
        <row r="770">
          <cell r="C770"/>
          <cell r="D770">
            <v>1</v>
          </cell>
          <cell r="E770"/>
          <cell r="F770"/>
          <cell r="G770"/>
          <cell r="H770"/>
          <cell r="I770"/>
          <cell r="J770"/>
          <cell r="K770"/>
          <cell r="L770"/>
          <cell r="M770" t="str">
            <v>CONSERVACION RED DE ALUMBRADO PUBLICO EN EL ANO 2022 EN EL M</v>
          </cell>
          <cell r="N770"/>
        </row>
        <row r="771">
          <cell r="C771"/>
          <cell r="D771"/>
          <cell r="E771">
            <v>0</v>
          </cell>
          <cell r="F771"/>
          <cell r="G771"/>
          <cell r="H771"/>
          <cell r="I771"/>
          <cell r="J771"/>
          <cell r="K771"/>
          <cell r="L771"/>
          <cell r="M771" t="str">
            <v>SIN OBRA</v>
          </cell>
          <cell r="N771"/>
        </row>
        <row r="772">
          <cell r="C772"/>
          <cell r="D772"/>
          <cell r="E772"/>
          <cell r="F772" t="str">
            <v>070401</v>
          </cell>
          <cell r="G772">
            <v>920</v>
          </cell>
          <cell r="H772">
            <v>11</v>
          </cell>
          <cell r="I772">
            <v>22</v>
          </cell>
          <cell r="J772">
            <v>101</v>
          </cell>
          <cell r="K772">
            <v>0</v>
          </cell>
          <cell r="L772">
            <v>1</v>
          </cell>
          <cell r="M772" t="str">
            <v>Personal Permanente</v>
          </cell>
          <cell r="N772">
            <v>234600</v>
          </cell>
        </row>
        <row r="773">
          <cell r="C773"/>
          <cell r="D773"/>
          <cell r="E773"/>
          <cell r="F773" t="str">
            <v>070401</v>
          </cell>
          <cell r="G773">
            <v>920</v>
          </cell>
          <cell r="H773">
            <v>15</v>
          </cell>
          <cell r="I773">
            <v>22</v>
          </cell>
          <cell r="J773">
            <v>101</v>
          </cell>
          <cell r="K773">
            <v>0</v>
          </cell>
          <cell r="L773">
            <v>1</v>
          </cell>
          <cell r="M773" t="str">
            <v>Complementos Específicos al Personal Permanente</v>
          </cell>
          <cell r="N773">
            <v>18000</v>
          </cell>
        </row>
        <row r="774">
          <cell r="C774"/>
          <cell r="D774"/>
          <cell r="E774"/>
          <cell r="F774" t="str">
            <v>070401</v>
          </cell>
          <cell r="G774">
            <v>920</v>
          </cell>
          <cell r="H774">
            <v>71</v>
          </cell>
          <cell r="I774">
            <v>22</v>
          </cell>
          <cell r="J774">
            <v>101</v>
          </cell>
          <cell r="K774">
            <v>0</v>
          </cell>
          <cell r="L774">
            <v>1</v>
          </cell>
          <cell r="M774" t="str">
            <v>Aguinaldo</v>
          </cell>
          <cell r="N774">
            <v>19550</v>
          </cell>
        </row>
        <row r="775">
          <cell r="C775"/>
          <cell r="D775"/>
          <cell r="E775"/>
          <cell r="F775" t="str">
            <v>070401</v>
          </cell>
          <cell r="G775">
            <v>920</v>
          </cell>
          <cell r="H775">
            <v>72</v>
          </cell>
          <cell r="I775">
            <v>22</v>
          </cell>
          <cell r="J775">
            <v>101</v>
          </cell>
          <cell r="K775">
            <v>0</v>
          </cell>
          <cell r="L775">
            <v>1</v>
          </cell>
          <cell r="M775" t="str">
            <v>Bonificación Anual (Bono 14)</v>
          </cell>
          <cell r="N775">
            <v>19550</v>
          </cell>
        </row>
        <row r="776">
          <cell r="C776"/>
          <cell r="D776"/>
          <cell r="E776"/>
          <cell r="F776" t="str">
            <v>070401</v>
          </cell>
          <cell r="G776">
            <v>920</v>
          </cell>
          <cell r="H776">
            <v>73</v>
          </cell>
          <cell r="I776">
            <v>22</v>
          </cell>
          <cell r="J776">
            <v>101</v>
          </cell>
          <cell r="K776">
            <v>0</v>
          </cell>
          <cell r="L776">
            <v>1</v>
          </cell>
          <cell r="M776" t="str">
            <v>Bono Vacacional</v>
          </cell>
          <cell r="N776">
            <v>1500</v>
          </cell>
        </row>
        <row r="777">
          <cell r="C777"/>
          <cell r="D777"/>
          <cell r="E777"/>
          <cell r="F777" t="str">
            <v>070401</v>
          </cell>
          <cell r="G777">
            <v>920</v>
          </cell>
          <cell r="H777">
            <v>79</v>
          </cell>
          <cell r="I777">
            <v>22</v>
          </cell>
          <cell r="J777">
            <v>101</v>
          </cell>
          <cell r="K777">
            <v>0</v>
          </cell>
          <cell r="L777">
            <v>1</v>
          </cell>
          <cell r="M777" t="str">
            <v>Otras Prestaciones</v>
          </cell>
          <cell r="N777">
            <v>18900</v>
          </cell>
        </row>
        <row r="778">
          <cell r="C778"/>
          <cell r="D778"/>
          <cell r="E778"/>
          <cell r="F778"/>
          <cell r="G778"/>
          <cell r="H778">
            <v>1</v>
          </cell>
          <cell r="I778"/>
          <cell r="J778"/>
          <cell r="K778"/>
          <cell r="L778"/>
          <cell r="M778" t="str">
            <v>Servicios No Personales</v>
          </cell>
          <cell r="N778"/>
        </row>
        <row r="779">
          <cell r="C779"/>
          <cell r="D779"/>
          <cell r="E779"/>
          <cell r="F779" t="str">
            <v>070401</v>
          </cell>
          <cell r="G779">
            <v>920</v>
          </cell>
          <cell r="H779">
            <v>154</v>
          </cell>
          <cell r="I779">
            <v>22</v>
          </cell>
          <cell r="J779">
            <v>101</v>
          </cell>
          <cell r="K779">
            <v>0</v>
          </cell>
          <cell r="L779">
            <v>1</v>
          </cell>
          <cell r="M779" t="str">
            <v>ARRENDAMIENTO DE MAQUINARIA Y EQUIPO DE CONSTRUCCIÓN</v>
          </cell>
          <cell r="N779">
            <v>280000</v>
          </cell>
        </row>
        <row r="780">
          <cell r="C780"/>
          <cell r="D780"/>
          <cell r="E780"/>
          <cell r="F780"/>
          <cell r="G780"/>
          <cell r="H780"/>
          <cell r="I780"/>
          <cell r="J780"/>
          <cell r="K780"/>
          <cell r="L780"/>
          <cell r="M780" t="str">
            <v>MOVILIDAD URBANA Y ESPACIOS PÚBLICOS</v>
          </cell>
          <cell r="N780"/>
        </row>
        <row r="781">
          <cell r="C781"/>
          <cell r="D781"/>
          <cell r="E781"/>
          <cell r="F781"/>
          <cell r="G781"/>
          <cell r="H781"/>
          <cell r="I781"/>
          <cell r="J781"/>
          <cell r="K781"/>
          <cell r="L781"/>
          <cell r="M781" t="str">
            <v>DESARROLLO MUNICPIAL Y ORDENAMIENTO TERRITORIAL</v>
          </cell>
          <cell r="N781"/>
        </row>
        <row r="782">
          <cell r="C782">
            <v>1</v>
          </cell>
          <cell r="D782"/>
          <cell r="E782"/>
          <cell r="F782"/>
          <cell r="G782"/>
          <cell r="H782"/>
          <cell r="I782"/>
          <cell r="J782"/>
          <cell r="K782"/>
          <cell r="L782"/>
          <cell r="M782" t="str">
            <v>AREAS DE ESPACIO PUBLICO GESTIONADAS</v>
          </cell>
          <cell r="N782"/>
        </row>
        <row r="783">
          <cell r="C783">
            <v>2</v>
          </cell>
          <cell r="D783"/>
          <cell r="E783"/>
          <cell r="F783"/>
          <cell r="G783"/>
          <cell r="H783"/>
          <cell r="I783"/>
          <cell r="J783"/>
          <cell r="K783"/>
          <cell r="L783"/>
          <cell r="M783" t="str">
            <v>AREAS CON ORDENAMIENTO VIAL</v>
          </cell>
          <cell r="N783"/>
        </row>
        <row r="784">
          <cell r="C784"/>
          <cell r="D784">
            <v>0</v>
          </cell>
          <cell r="E784"/>
          <cell r="F784"/>
          <cell r="G784"/>
          <cell r="H784"/>
          <cell r="I784"/>
          <cell r="J784"/>
          <cell r="K784"/>
          <cell r="L784"/>
          <cell r="M784" t="str">
            <v>SIN ACTIVIDAD</v>
          </cell>
          <cell r="N784"/>
        </row>
        <row r="785">
          <cell r="C785"/>
          <cell r="D785">
            <v>1</v>
          </cell>
          <cell r="E785"/>
          <cell r="F785"/>
          <cell r="G785"/>
          <cell r="H785"/>
          <cell r="I785"/>
          <cell r="J785"/>
          <cell r="K785"/>
          <cell r="L785"/>
          <cell r="M785" t="str">
            <v>CONSERVACION SERVICIOS (VIAS PUBLICAS) DE LA CABECERA MUNIC</v>
          </cell>
          <cell r="N785"/>
        </row>
        <row r="786">
          <cell r="C786"/>
          <cell r="D786"/>
          <cell r="E786">
            <v>0</v>
          </cell>
          <cell r="F786"/>
          <cell r="G786"/>
          <cell r="H786"/>
          <cell r="I786"/>
          <cell r="J786"/>
          <cell r="K786"/>
          <cell r="L786"/>
          <cell r="M786" t="str">
            <v>SIN OBRA</v>
          </cell>
          <cell r="N786"/>
        </row>
        <row r="787">
          <cell r="C787"/>
          <cell r="D787"/>
          <cell r="E787"/>
          <cell r="F787" t="str">
            <v>050501</v>
          </cell>
          <cell r="G787">
            <v>920</v>
          </cell>
          <cell r="H787">
            <v>11</v>
          </cell>
          <cell r="I787">
            <v>22</v>
          </cell>
          <cell r="J787">
            <v>101</v>
          </cell>
          <cell r="K787">
            <v>0</v>
          </cell>
          <cell r="L787">
            <v>1</v>
          </cell>
          <cell r="M787" t="str">
            <v>Personal Permanente</v>
          </cell>
          <cell r="N787">
            <v>1194240</v>
          </cell>
        </row>
        <row r="788">
          <cell r="C788"/>
          <cell r="D788"/>
          <cell r="E788"/>
          <cell r="F788" t="str">
            <v>050501</v>
          </cell>
          <cell r="G788">
            <v>920</v>
          </cell>
          <cell r="H788">
            <v>15</v>
          </cell>
          <cell r="I788">
            <v>22</v>
          </cell>
          <cell r="J788">
            <v>101</v>
          </cell>
          <cell r="K788">
            <v>0</v>
          </cell>
          <cell r="L788">
            <v>1</v>
          </cell>
          <cell r="M788" t="str">
            <v>Complementos Específicos al Personal Permanente</v>
          </cell>
          <cell r="N788">
            <v>96000</v>
          </cell>
        </row>
        <row r="789">
          <cell r="C789"/>
          <cell r="D789"/>
          <cell r="E789"/>
          <cell r="F789" t="str">
            <v>050501</v>
          </cell>
          <cell r="G789">
            <v>920</v>
          </cell>
          <cell r="H789">
            <v>22</v>
          </cell>
          <cell r="I789">
            <v>22</v>
          </cell>
          <cell r="J789">
            <v>101</v>
          </cell>
          <cell r="K789">
            <v>0</v>
          </cell>
          <cell r="L789">
            <v>1</v>
          </cell>
          <cell r="M789" t="str">
            <v>Personal por Contrato</v>
          </cell>
          <cell r="N789">
            <v>149280</v>
          </cell>
        </row>
        <row r="790">
          <cell r="C790"/>
          <cell r="D790"/>
          <cell r="E790"/>
          <cell r="F790" t="str">
            <v>050501</v>
          </cell>
          <cell r="G790">
            <v>920</v>
          </cell>
          <cell r="H790">
            <v>27</v>
          </cell>
          <cell r="I790">
            <v>22</v>
          </cell>
          <cell r="J790">
            <v>101</v>
          </cell>
          <cell r="K790">
            <v>0</v>
          </cell>
          <cell r="L790">
            <v>1</v>
          </cell>
          <cell r="M790" t="str">
            <v>Complementos Específicos al Personal Temporal</v>
          </cell>
          <cell r="N790">
            <v>12000</v>
          </cell>
        </row>
        <row r="791">
          <cell r="C791"/>
          <cell r="D791"/>
          <cell r="E791"/>
          <cell r="F791" t="str">
            <v>050501</v>
          </cell>
          <cell r="G791">
            <v>920</v>
          </cell>
          <cell r="H791">
            <v>35</v>
          </cell>
          <cell r="I791">
            <v>22</v>
          </cell>
          <cell r="J791">
            <v>101</v>
          </cell>
          <cell r="K791">
            <v>0</v>
          </cell>
          <cell r="L791">
            <v>1</v>
          </cell>
          <cell r="M791" t="str">
            <v>RETRIBUCION A DESTAJO</v>
          </cell>
          <cell r="N791">
            <v>200000</v>
          </cell>
        </row>
        <row r="792">
          <cell r="C792"/>
          <cell r="D792"/>
          <cell r="E792"/>
          <cell r="F792" t="str">
            <v>050501</v>
          </cell>
          <cell r="G792">
            <v>920</v>
          </cell>
          <cell r="H792">
            <v>35</v>
          </cell>
          <cell r="I792">
            <v>31</v>
          </cell>
          <cell r="J792">
            <v>151</v>
          </cell>
          <cell r="K792">
            <v>0</v>
          </cell>
          <cell r="L792">
            <v>2</v>
          </cell>
          <cell r="M792" t="str">
            <v>RETRIBUCION A DESTAJO</v>
          </cell>
          <cell r="N792">
            <v>200000</v>
          </cell>
        </row>
        <row r="793">
          <cell r="C793"/>
          <cell r="D793"/>
          <cell r="E793"/>
          <cell r="F793" t="str">
            <v>050501</v>
          </cell>
          <cell r="G793">
            <v>920</v>
          </cell>
          <cell r="H793">
            <v>71</v>
          </cell>
          <cell r="I793">
            <v>22</v>
          </cell>
          <cell r="J793">
            <v>101</v>
          </cell>
          <cell r="K793">
            <v>0</v>
          </cell>
          <cell r="L793">
            <v>1</v>
          </cell>
          <cell r="M793" t="str">
            <v>Aguinaldo</v>
          </cell>
          <cell r="N793">
            <v>111960</v>
          </cell>
        </row>
        <row r="794">
          <cell r="C794"/>
          <cell r="D794"/>
          <cell r="E794"/>
          <cell r="F794" t="str">
            <v>050501</v>
          </cell>
          <cell r="G794">
            <v>920</v>
          </cell>
          <cell r="H794">
            <v>72</v>
          </cell>
          <cell r="I794">
            <v>22</v>
          </cell>
          <cell r="J794">
            <v>101</v>
          </cell>
          <cell r="K794">
            <v>0</v>
          </cell>
          <cell r="L794">
            <v>1</v>
          </cell>
          <cell r="M794" t="str">
            <v>Bonificación Anual (Bono 14)</v>
          </cell>
          <cell r="N794">
            <v>111960</v>
          </cell>
        </row>
        <row r="795">
          <cell r="C795"/>
          <cell r="D795"/>
          <cell r="E795"/>
          <cell r="F795" t="str">
            <v>050501</v>
          </cell>
          <cell r="G795">
            <v>920</v>
          </cell>
          <cell r="H795">
            <v>73</v>
          </cell>
          <cell r="I795">
            <v>22</v>
          </cell>
          <cell r="J795">
            <v>101</v>
          </cell>
          <cell r="K795">
            <v>0</v>
          </cell>
          <cell r="L795">
            <v>1</v>
          </cell>
          <cell r="M795" t="str">
            <v>Bono Vacacional</v>
          </cell>
          <cell r="N795">
            <v>9000</v>
          </cell>
        </row>
        <row r="796">
          <cell r="C796"/>
          <cell r="D796"/>
          <cell r="E796"/>
          <cell r="F796" t="str">
            <v>050501</v>
          </cell>
          <cell r="G796">
            <v>920</v>
          </cell>
          <cell r="H796">
            <v>79</v>
          </cell>
          <cell r="I796">
            <v>22</v>
          </cell>
          <cell r="J796">
            <v>101</v>
          </cell>
          <cell r="K796">
            <v>0</v>
          </cell>
          <cell r="L796">
            <v>1</v>
          </cell>
          <cell r="M796" t="str">
            <v>Otras Prestaciones</v>
          </cell>
          <cell r="N796">
            <v>113400</v>
          </cell>
        </row>
        <row r="797">
          <cell r="C797"/>
          <cell r="D797"/>
          <cell r="E797"/>
          <cell r="F797"/>
          <cell r="G797"/>
          <cell r="H797">
            <v>1</v>
          </cell>
          <cell r="I797"/>
          <cell r="J797"/>
          <cell r="K797"/>
          <cell r="L797"/>
          <cell r="M797" t="str">
            <v>Servicios no Personales</v>
          </cell>
          <cell r="N797"/>
        </row>
        <row r="798">
          <cell r="C798"/>
          <cell r="D798"/>
          <cell r="E798"/>
          <cell r="F798"/>
          <cell r="G798"/>
          <cell r="H798">
            <v>154</v>
          </cell>
          <cell r="I798">
            <v>22</v>
          </cell>
          <cell r="J798">
            <v>101</v>
          </cell>
          <cell r="K798">
            <v>0</v>
          </cell>
          <cell r="L798">
            <v>1</v>
          </cell>
          <cell r="M798" t="str">
            <v>ARRENDAMIENTO DE MAQUINARIA Y EQUIPO DE CONSTRUCCIÓN</v>
          </cell>
          <cell r="N798">
            <v>100000</v>
          </cell>
        </row>
        <row r="799">
          <cell r="C799"/>
          <cell r="D799"/>
          <cell r="E799"/>
          <cell r="F799"/>
          <cell r="G799"/>
          <cell r="H799">
            <v>155</v>
          </cell>
          <cell r="I799">
            <v>22</v>
          </cell>
          <cell r="J799">
            <v>101</v>
          </cell>
          <cell r="K799">
            <v>0</v>
          </cell>
          <cell r="L799">
            <v>1</v>
          </cell>
          <cell r="M799" t="str">
            <v>ARRENDAMIENTO DE MEDIOS DE TRANSPORTE</v>
          </cell>
          <cell r="N799">
            <v>100000</v>
          </cell>
        </row>
        <row r="800">
          <cell r="C800"/>
          <cell r="D800"/>
          <cell r="E800"/>
          <cell r="F800" t="str">
            <v>050501</v>
          </cell>
          <cell r="G800">
            <v>920</v>
          </cell>
          <cell r="H800">
            <v>165</v>
          </cell>
          <cell r="I800">
            <v>22</v>
          </cell>
          <cell r="J800">
            <v>101</v>
          </cell>
          <cell r="K800">
            <v>0</v>
          </cell>
          <cell r="L800">
            <v>1</v>
          </cell>
          <cell r="M800" t="str">
            <v>Mantenimiento y reparación de medios de transporte</v>
          </cell>
          <cell r="N800">
            <v>150000</v>
          </cell>
        </row>
        <row r="801">
          <cell r="C801"/>
          <cell r="D801"/>
          <cell r="E801"/>
          <cell r="F801"/>
          <cell r="G801"/>
          <cell r="H801">
            <v>2</v>
          </cell>
          <cell r="I801"/>
          <cell r="J801"/>
          <cell r="K801"/>
          <cell r="L801"/>
          <cell r="M801" t="str">
            <v>Materiales y Suministros</v>
          </cell>
          <cell r="N801"/>
        </row>
        <row r="802">
          <cell r="C802"/>
          <cell r="D802"/>
          <cell r="E802"/>
          <cell r="F802" t="str">
            <v>050501</v>
          </cell>
          <cell r="G802">
            <v>920</v>
          </cell>
          <cell r="H802">
            <v>214</v>
          </cell>
          <cell r="I802">
            <v>22</v>
          </cell>
          <cell r="J802">
            <v>101</v>
          </cell>
          <cell r="K802">
            <v>0</v>
          </cell>
          <cell r="L802">
            <v>1</v>
          </cell>
          <cell r="M802" t="str">
            <v>Productos Agroforestales, madera, cochos y sus manufacturas</v>
          </cell>
          <cell r="N802">
            <v>25000</v>
          </cell>
        </row>
        <row r="803">
          <cell r="C803"/>
          <cell r="D803"/>
          <cell r="E803"/>
          <cell r="F803" t="str">
            <v>050501</v>
          </cell>
          <cell r="G803">
            <v>920</v>
          </cell>
          <cell r="H803">
            <v>223</v>
          </cell>
          <cell r="I803">
            <v>22</v>
          </cell>
          <cell r="J803">
            <v>101</v>
          </cell>
          <cell r="K803">
            <v>0</v>
          </cell>
          <cell r="L803">
            <v>1</v>
          </cell>
          <cell r="M803" t="str">
            <v>Piedra arcilla y arena</v>
          </cell>
          <cell r="N803">
            <v>50000</v>
          </cell>
        </row>
        <row r="804">
          <cell r="C804"/>
          <cell r="D804"/>
          <cell r="E804"/>
          <cell r="F804" t="str">
            <v>050501</v>
          </cell>
          <cell r="G804">
            <v>920</v>
          </cell>
          <cell r="H804">
            <v>253</v>
          </cell>
          <cell r="I804">
            <v>22</v>
          </cell>
          <cell r="J804">
            <v>101</v>
          </cell>
          <cell r="K804">
            <v>0</v>
          </cell>
          <cell r="L804">
            <v>1</v>
          </cell>
          <cell r="M804" t="str">
            <v>Llantas y neumáticos</v>
          </cell>
          <cell r="N804">
            <v>125000</v>
          </cell>
        </row>
        <row r="805">
          <cell r="C805"/>
          <cell r="D805"/>
          <cell r="E805"/>
          <cell r="F805" t="str">
            <v>050501</v>
          </cell>
          <cell r="G805">
            <v>920</v>
          </cell>
          <cell r="H805">
            <v>262</v>
          </cell>
          <cell r="I805">
            <v>22</v>
          </cell>
          <cell r="J805">
            <v>101</v>
          </cell>
          <cell r="K805">
            <v>0</v>
          </cell>
          <cell r="L805">
            <v>1</v>
          </cell>
          <cell r="M805" t="str">
            <v>Combustibles y Lubricantes</v>
          </cell>
          <cell r="N805">
            <v>25000</v>
          </cell>
        </row>
        <row r="806">
          <cell r="C806"/>
          <cell r="D806"/>
          <cell r="E806"/>
          <cell r="F806" t="str">
            <v>050501</v>
          </cell>
          <cell r="G806">
            <v>920</v>
          </cell>
          <cell r="H806">
            <v>267</v>
          </cell>
          <cell r="I806">
            <v>22</v>
          </cell>
          <cell r="J806">
            <v>101</v>
          </cell>
          <cell r="K806">
            <v>0</v>
          </cell>
          <cell r="L806">
            <v>1</v>
          </cell>
          <cell r="M806" t="str">
            <v>Tintes y pimturas y colorantes</v>
          </cell>
          <cell r="N806">
            <v>50000</v>
          </cell>
        </row>
        <row r="807">
          <cell r="C807"/>
          <cell r="D807"/>
          <cell r="E807"/>
          <cell r="F807"/>
          <cell r="G807"/>
          <cell r="H807"/>
          <cell r="I807"/>
          <cell r="J807"/>
          <cell r="K807"/>
          <cell r="L807"/>
          <cell r="M807" t="str">
            <v>DISMINUCIÓN DE LA POBREZA Y POBREZA EXTREMA</v>
          </cell>
          <cell r="N807"/>
        </row>
        <row r="808">
          <cell r="C808"/>
          <cell r="D808"/>
          <cell r="E808"/>
          <cell r="F808"/>
          <cell r="G808"/>
          <cell r="H808"/>
          <cell r="I808"/>
          <cell r="J808"/>
          <cell r="K808"/>
          <cell r="L808"/>
          <cell r="M808" t="str">
            <v>SIN SUBPROGRAMA</v>
          </cell>
          <cell r="N808"/>
        </row>
        <row r="809">
          <cell r="C809">
            <v>1</v>
          </cell>
          <cell r="D809"/>
          <cell r="E809"/>
          <cell r="F809"/>
          <cell r="G809"/>
          <cell r="H809"/>
          <cell r="I809"/>
          <cell r="J809"/>
          <cell r="K809"/>
          <cell r="L809"/>
          <cell r="M809" t="str">
            <v>CARRETERAS Y CAMINOS TERCIARIOS</v>
          </cell>
          <cell r="N809"/>
        </row>
        <row r="810">
          <cell r="C810"/>
          <cell r="D810">
            <v>1</v>
          </cell>
          <cell r="E810"/>
          <cell r="F810"/>
          <cell r="G810"/>
          <cell r="H810"/>
          <cell r="I810"/>
          <cell r="J810"/>
          <cell r="K810"/>
          <cell r="L810"/>
          <cell r="M810" t="str">
            <v>APOYO DOTACION INSUMOS (COMBUSTIBLES Y LUBRICANTES) PAR</v>
          </cell>
          <cell r="N810"/>
        </row>
        <row r="811">
          <cell r="C811"/>
          <cell r="D811"/>
          <cell r="E811">
            <v>0</v>
          </cell>
          <cell r="F811"/>
          <cell r="G811"/>
          <cell r="H811"/>
          <cell r="I811"/>
          <cell r="J811"/>
          <cell r="K811"/>
          <cell r="L811"/>
          <cell r="M811" t="str">
            <v>SIN OBRA</v>
          </cell>
          <cell r="N811"/>
        </row>
        <row r="812">
          <cell r="C812"/>
          <cell r="D812"/>
          <cell r="E812"/>
          <cell r="F812" t="str">
            <v>050501</v>
          </cell>
          <cell r="G812">
            <v>920</v>
          </cell>
          <cell r="H812">
            <v>262</v>
          </cell>
          <cell r="I812">
            <v>22</v>
          </cell>
          <cell r="J812">
            <v>101</v>
          </cell>
          <cell r="K812">
            <v>0</v>
          </cell>
          <cell r="L812">
            <v>1</v>
          </cell>
          <cell r="M812" t="str">
            <v>Combustibles y lubricantes</v>
          </cell>
          <cell r="N812">
            <v>875000</v>
          </cell>
        </row>
        <row r="813">
          <cell r="C813"/>
          <cell r="D813"/>
          <cell r="E813"/>
          <cell r="F813" t="str">
            <v>050501</v>
          </cell>
          <cell r="G813">
            <v>920</v>
          </cell>
          <cell r="H813">
            <v>262</v>
          </cell>
          <cell r="I813">
            <v>29</v>
          </cell>
          <cell r="J813">
            <v>151</v>
          </cell>
          <cell r="K813">
            <v>0</v>
          </cell>
          <cell r="L813">
            <v>2</v>
          </cell>
          <cell r="M813" t="str">
            <v>Combustibles y lubricantes</v>
          </cell>
          <cell r="N813">
            <v>750000</v>
          </cell>
        </row>
        <row r="814">
          <cell r="C814"/>
          <cell r="D814"/>
          <cell r="E814"/>
          <cell r="F814" t="str">
            <v>050501</v>
          </cell>
          <cell r="G814">
            <v>920</v>
          </cell>
          <cell r="H814">
            <v>262</v>
          </cell>
          <cell r="I814">
            <v>31</v>
          </cell>
          <cell r="J814">
            <v>151</v>
          </cell>
          <cell r="K814">
            <v>0</v>
          </cell>
          <cell r="L814">
            <v>2</v>
          </cell>
          <cell r="M814" t="str">
            <v>Combustibles y lubricantes</v>
          </cell>
          <cell r="N814">
            <v>875000</v>
          </cell>
        </row>
        <row r="815">
          <cell r="C815"/>
          <cell r="D815"/>
          <cell r="E815"/>
          <cell r="F815" t="str">
            <v>050501</v>
          </cell>
          <cell r="G815">
            <v>920</v>
          </cell>
          <cell r="H815">
            <v>262</v>
          </cell>
          <cell r="I815">
            <v>21</v>
          </cell>
          <cell r="J815">
            <v>10</v>
          </cell>
          <cell r="K815">
            <v>0</v>
          </cell>
          <cell r="L815">
            <v>1</v>
          </cell>
          <cell r="M815" t="str">
            <v>Combustibles y lubricantes</v>
          </cell>
          <cell r="N815">
            <v>1000000</v>
          </cell>
        </row>
        <row r="816">
          <cell r="C816"/>
          <cell r="D816">
            <v>2</v>
          </cell>
          <cell r="E816"/>
          <cell r="F816"/>
          <cell r="G816"/>
          <cell r="H816"/>
          <cell r="I816"/>
          <cell r="J816"/>
          <cell r="K816"/>
          <cell r="L816"/>
          <cell r="M816" t="str">
            <v>CONSERVACION CARRETERAS DE TERRACERIA DURANTE EL ANO 2022</v>
          </cell>
          <cell r="N816"/>
        </row>
        <row r="817">
          <cell r="C817"/>
          <cell r="D817"/>
          <cell r="E817">
            <v>0</v>
          </cell>
          <cell r="F817"/>
          <cell r="G817"/>
          <cell r="H817"/>
          <cell r="I817"/>
          <cell r="J817"/>
          <cell r="K817"/>
          <cell r="L817"/>
          <cell r="M817" t="str">
            <v>SIN OBRA</v>
          </cell>
          <cell r="N817"/>
        </row>
        <row r="818">
          <cell r="C818"/>
          <cell r="D818"/>
          <cell r="E818"/>
          <cell r="F818" t="str">
            <v>050501</v>
          </cell>
          <cell r="G818">
            <v>920</v>
          </cell>
          <cell r="H818">
            <v>11</v>
          </cell>
          <cell r="I818">
            <v>22</v>
          </cell>
          <cell r="J818">
            <v>101</v>
          </cell>
          <cell r="K818"/>
          <cell r="L818">
            <v>1</v>
          </cell>
          <cell r="M818" t="str">
            <v>Personal Permanente</v>
          </cell>
          <cell r="N818">
            <v>335880</v>
          </cell>
        </row>
        <row r="819">
          <cell r="C819"/>
          <cell r="D819"/>
          <cell r="E819"/>
          <cell r="F819" t="str">
            <v>050501</v>
          </cell>
          <cell r="G819">
            <v>920</v>
          </cell>
          <cell r="H819">
            <v>15</v>
          </cell>
          <cell r="I819">
            <v>22</v>
          </cell>
          <cell r="J819">
            <v>101</v>
          </cell>
          <cell r="K819"/>
          <cell r="L819">
            <v>1</v>
          </cell>
          <cell r="M819" t="str">
            <v>Complementos Específicos al Personal Permanente</v>
          </cell>
          <cell r="N819">
            <v>27000</v>
          </cell>
        </row>
        <row r="820">
          <cell r="C820"/>
          <cell r="D820"/>
          <cell r="E820"/>
          <cell r="F820" t="str">
            <v>050501</v>
          </cell>
          <cell r="G820">
            <v>920</v>
          </cell>
          <cell r="H820">
            <v>22</v>
          </cell>
          <cell r="I820">
            <v>22</v>
          </cell>
          <cell r="J820">
            <v>101</v>
          </cell>
          <cell r="K820"/>
          <cell r="L820">
            <v>1</v>
          </cell>
          <cell r="M820" t="str">
            <v>personal por contrato</v>
          </cell>
          <cell r="N820">
            <v>186600</v>
          </cell>
        </row>
        <row r="821">
          <cell r="C821"/>
          <cell r="D821"/>
          <cell r="E821"/>
          <cell r="F821" t="str">
            <v>050501</v>
          </cell>
          <cell r="G821">
            <v>920</v>
          </cell>
          <cell r="H821">
            <v>27</v>
          </cell>
          <cell r="I821">
            <v>22</v>
          </cell>
          <cell r="J821">
            <v>101</v>
          </cell>
          <cell r="K821"/>
          <cell r="L821">
            <v>1</v>
          </cell>
          <cell r="M821" t="str">
            <v>Complemento Especifico personal temporal</v>
          </cell>
          <cell r="N821">
            <v>15000</v>
          </cell>
        </row>
        <row r="822">
          <cell r="C822"/>
          <cell r="D822"/>
          <cell r="E822"/>
          <cell r="F822" t="str">
            <v>050501</v>
          </cell>
          <cell r="G822">
            <v>920</v>
          </cell>
          <cell r="H822">
            <v>35</v>
          </cell>
          <cell r="I822">
            <v>22</v>
          </cell>
          <cell r="J822">
            <v>101</v>
          </cell>
          <cell r="K822"/>
          <cell r="L822">
            <v>1</v>
          </cell>
          <cell r="M822" t="str">
            <v>RETRIBUCION A DESTAJO</v>
          </cell>
          <cell r="N822"/>
        </row>
        <row r="823">
          <cell r="C823"/>
          <cell r="D823"/>
          <cell r="E823"/>
          <cell r="F823" t="str">
            <v>050501</v>
          </cell>
          <cell r="G823">
            <v>920</v>
          </cell>
          <cell r="H823">
            <v>71</v>
          </cell>
          <cell r="I823">
            <v>22</v>
          </cell>
          <cell r="J823">
            <v>101</v>
          </cell>
          <cell r="K823">
            <v>0</v>
          </cell>
          <cell r="L823">
            <v>1</v>
          </cell>
          <cell r="M823" t="str">
            <v>Aguinaldo</v>
          </cell>
          <cell r="N823">
            <v>43540</v>
          </cell>
        </row>
        <row r="824">
          <cell r="C824"/>
          <cell r="D824"/>
          <cell r="E824"/>
          <cell r="F824" t="str">
            <v>050501</v>
          </cell>
          <cell r="G824">
            <v>920</v>
          </cell>
          <cell r="H824">
            <v>72</v>
          </cell>
          <cell r="I824">
            <v>22</v>
          </cell>
          <cell r="J824">
            <v>101</v>
          </cell>
          <cell r="K824">
            <v>0</v>
          </cell>
          <cell r="L824">
            <v>1</v>
          </cell>
          <cell r="M824" t="str">
            <v>Bonificación Anual (Bono 14)</v>
          </cell>
          <cell r="N824">
            <v>43540</v>
          </cell>
        </row>
        <row r="825">
          <cell r="C825"/>
          <cell r="D825"/>
          <cell r="E825"/>
          <cell r="F825" t="str">
            <v>050501</v>
          </cell>
          <cell r="G825">
            <v>920</v>
          </cell>
          <cell r="H825">
            <v>73</v>
          </cell>
          <cell r="I825">
            <v>22</v>
          </cell>
          <cell r="J825">
            <v>101</v>
          </cell>
          <cell r="K825">
            <v>0</v>
          </cell>
          <cell r="L825">
            <v>1</v>
          </cell>
          <cell r="M825" t="str">
            <v>Bono Vacacional</v>
          </cell>
          <cell r="N825">
            <v>3750</v>
          </cell>
        </row>
        <row r="826">
          <cell r="C826"/>
          <cell r="D826"/>
          <cell r="E826"/>
          <cell r="F826" t="str">
            <v>050501</v>
          </cell>
          <cell r="G826">
            <v>920</v>
          </cell>
          <cell r="H826">
            <v>79</v>
          </cell>
          <cell r="I826">
            <v>22</v>
          </cell>
          <cell r="J826">
            <v>101</v>
          </cell>
          <cell r="K826">
            <v>0</v>
          </cell>
          <cell r="L826">
            <v>1</v>
          </cell>
          <cell r="M826" t="str">
            <v>Otras Prestaciones</v>
          </cell>
          <cell r="N826">
            <v>44100</v>
          </cell>
        </row>
        <row r="827">
          <cell r="C827"/>
          <cell r="D827"/>
          <cell r="E827"/>
          <cell r="F827" t="str">
            <v>050501</v>
          </cell>
          <cell r="G827">
            <v>920</v>
          </cell>
          <cell r="H827">
            <v>1</v>
          </cell>
          <cell r="I827"/>
          <cell r="J827"/>
          <cell r="K827"/>
          <cell r="L827"/>
          <cell r="M827" t="str">
            <v>Servicios Personales</v>
          </cell>
          <cell r="N827"/>
        </row>
        <row r="828">
          <cell r="C828"/>
          <cell r="D828"/>
          <cell r="E828"/>
          <cell r="F828" t="str">
            <v>050501</v>
          </cell>
          <cell r="G828">
            <v>920</v>
          </cell>
          <cell r="H828">
            <v>141</v>
          </cell>
          <cell r="I828">
            <v>29</v>
          </cell>
          <cell r="J828">
            <v>101</v>
          </cell>
          <cell r="K828">
            <v>0</v>
          </cell>
          <cell r="L828">
            <v>2</v>
          </cell>
          <cell r="M828" t="str">
            <v>Transporte de personas</v>
          </cell>
          <cell r="N828">
            <v>50000</v>
          </cell>
        </row>
        <row r="829">
          <cell r="C829"/>
          <cell r="D829"/>
          <cell r="E829"/>
          <cell r="F829" t="str">
            <v>050501</v>
          </cell>
          <cell r="G829">
            <v>920</v>
          </cell>
          <cell r="H829">
            <v>142</v>
          </cell>
          <cell r="I829">
            <v>22</v>
          </cell>
          <cell r="J829">
            <v>101</v>
          </cell>
          <cell r="K829">
            <v>0</v>
          </cell>
          <cell r="L829">
            <v>1</v>
          </cell>
          <cell r="M829" t="str">
            <v>FLETES</v>
          </cell>
          <cell r="N829">
            <v>100000</v>
          </cell>
        </row>
        <row r="830">
          <cell r="C830"/>
          <cell r="D830"/>
          <cell r="E830"/>
          <cell r="F830" t="str">
            <v>050501</v>
          </cell>
          <cell r="G830">
            <v>920</v>
          </cell>
          <cell r="H830">
            <v>154</v>
          </cell>
          <cell r="I830">
            <v>29</v>
          </cell>
          <cell r="J830">
            <v>101</v>
          </cell>
          <cell r="K830">
            <v>0</v>
          </cell>
          <cell r="L830">
            <v>2</v>
          </cell>
          <cell r="M830" t="str">
            <v>ARRENDAMIENTO DE MAQUINARIA Y EQUIPO DE CONSTRUCCIÓN</v>
          </cell>
          <cell r="N830">
            <v>150000</v>
          </cell>
        </row>
        <row r="831">
          <cell r="C831"/>
          <cell r="D831"/>
          <cell r="E831"/>
          <cell r="F831" t="str">
            <v>050501</v>
          </cell>
          <cell r="G831">
            <v>920</v>
          </cell>
          <cell r="H831">
            <v>155</v>
          </cell>
          <cell r="I831">
            <v>22</v>
          </cell>
          <cell r="J831">
            <v>101</v>
          </cell>
          <cell r="K831">
            <v>0</v>
          </cell>
          <cell r="L831">
            <v>1</v>
          </cell>
          <cell r="M831" t="str">
            <v>Arrendamiento de medios de transporte</v>
          </cell>
          <cell r="N831">
            <v>100000</v>
          </cell>
        </row>
        <row r="832">
          <cell r="C832"/>
          <cell r="D832"/>
          <cell r="E832"/>
          <cell r="F832" t="str">
            <v>050501</v>
          </cell>
          <cell r="G832">
            <v>920</v>
          </cell>
          <cell r="H832">
            <v>165</v>
          </cell>
          <cell r="I832">
            <v>29</v>
          </cell>
          <cell r="J832">
            <v>101</v>
          </cell>
          <cell r="K832">
            <v>0</v>
          </cell>
          <cell r="L832">
            <v>2</v>
          </cell>
          <cell r="M832" t="str">
            <v>Mantenimiento y reparación de medios de transporte</v>
          </cell>
          <cell r="N832">
            <v>50000</v>
          </cell>
        </row>
        <row r="833">
          <cell r="C833"/>
          <cell r="D833"/>
          <cell r="E833"/>
          <cell r="F833" t="str">
            <v>050501</v>
          </cell>
          <cell r="G833">
            <v>920</v>
          </cell>
          <cell r="H833">
            <v>167</v>
          </cell>
          <cell r="I833">
            <v>29</v>
          </cell>
          <cell r="J833">
            <v>101</v>
          </cell>
          <cell r="K833">
            <v>0</v>
          </cell>
          <cell r="L833">
            <v>2</v>
          </cell>
          <cell r="M833" t="str">
            <v>Mantenimiento y repación de maquinaria y equipo de construccion</v>
          </cell>
          <cell r="N833">
            <v>50000</v>
          </cell>
        </row>
        <row r="834">
          <cell r="C834"/>
          <cell r="D834"/>
          <cell r="E834"/>
          <cell r="F834" t="str">
            <v>050501</v>
          </cell>
          <cell r="G834">
            <v>920</v>
          </cell>
          <cell r="H834">
            <v>188</v>
          </cell>
          <cell r="I834">
            <v>29</v>
          </cell>
          <cell r="J834">
            <v>101</v>
          </cell>
          <cell r="K834">
            <v>0</v>
          </cell>
          <cell r="L834">
            <v>2</v>
          </cell>
          <cell r="M834" t="str">
            <v>Servicio de Ingenieria Arq. Y superv, de obras</v>
          </cell>
          <cell r="N834">
            <v>25000</v>
          </cell>
        </row>
        <row r="835">
          <cell r="C835"/>
          <cell r="D835"/>
          <cell r="E835"/>
          <cell r="F835"/>
          <cell r="G835">
            <v>920</v>
          </cell>
          <cell r="H835">
            <v>2</v>
          </cell>
          <cell r="I835"/>
          <cell r="J835"/>
          <cell r="K835"/>
          <cell r="L835"/>
          <cell r="M835" t="str">
            <v>Materiales y Suministros</v>
          </cell>
          <cell r="N835"/>
        </row>
        <row r="836">
          <cell r="C836"/>
          <cell r="D836"/>
          <cell r="E836"/>
          <cell r="F836" t="str">
            <v>050501</v>
          </cell>
          <cell r="G836">
            <v>920</v>
          </cell>
          <cell r="H836">
            <v>214</v>
          </cell>
          <cell r="I836">
            <v>22</v>
          </cell>
          <cell r="J836">
            <v>101</v>
          </cell>
          <cell r="K836">
            <v>0</v>
          </cell>
          <cell r="L836">
            <v>1</v>
          </cell>
          <cell r="M836" t="str">
            <v>Productos Agroforestales, madera, cochos y sus manufacturas</v>
          </cell>
          <cell r="N836">
            <v>75000</v>
          </cell>
        </row>
        <row r="837">
          <cell r="C837"/>
          <cell r="D837"/>
          <cell r="E837"/>
          <cell r="F837" t="str">
            <v>050501</v>
          </cell>
          <cell r="G837">
            <v>920</v>
          </cell>
          <cell r="H837">
            <v>223</v>
          </cell>
          <cell r="I837">
            <v>22</v>
          </cell>
          <cell r="J837">
            <v>101</v>
          </cell>
          <cell r="K837">
            <v>0</v>
          </cell>
          <cell r="L837">
            <v>1</v>
          </cell>
          <cell r="M837" t="str">
            <v>Piedra arcilla y arena</v>
          </cell>
          <cell r="N837">
            <v>100000</v>
          </cell>
        </row>
        <row r="838">
          <cell r="C838"/>
          <cell r="D838"/>
          <cell r="E838"/>
          <cell r="F838" t="str">
            <v>050501</v>
          </cell>
          <cell r="G838">
            <v>920</v>
          </cell>
          <cell r="H838">
            <v>253</v>
          </cell>
          <cell r="I838">
            <v>22</v>
          </cell>
          <cell r="J838">
            <v>101</v>
          </cell>
          <cell r="K838">
            <v>0</v>
          </cell>
          <cell r="L838">
            <v>1</v>
          </cell>
          <cell r="M838" t="str">
            <v>Llantas y neumáticos</v>
          </cell>
          <cell r="N838">
            <v>75000</v>
          </cell>
        </row>
        <row r="839">
          <cell r="C839"/>
          <cell r="D839"/>
          <cell r="E839"/>
          <cell r="F839" t="str">
            <v>050501</v>
          </cell>
          <cell r="G839">
            <v>920</v>
          </cell>
          <cell r="H839">
            <v>262</v>
          </cell>
          <cell r="I839">
            <v>22</v>
          </cell>
          <cell r="J839">
            <v>101</v>
          </cell>
          <cell r="K839">
            <v>0</v>
          </cell>
          <cell r="L839">
            <v>1</v>
          </cell>
          <cell r="M839" t="str">
            <v>Combustibles y Lubricantes</v>
          </cell>
          <cell r="N839">
            <v>25000</v>
          </cell>
        </row>
        <row r="840">
          <cell r="C840"/>
          <cell r="D840"/>
          <cell r="E840"/>
          <cell r="F840" t="str">
            <v>050501</v>
          </cell>
          <cell r="G840">
            <v>920</v>
          </cell>
          <cell r="H840">
            <v>274</v>
          </cell>
          <cell r="I840">
            <v>22</v>
          </cell>
          <cell r="J840">
            <v>101</v>
          </cell>
          <cell r="K840">
            <v>0</v>
          </cell>
          <cell r="L840">
            <v>1</v>
          </cell>
          <cell r="M840" t="str">
            <v>Cemento</v>
          </cell>
          <cell r="N840">
            <v>75000</v>
          </cell>
        </row>
        <row r="841">
          <cell r="C841"/>
          <cell r="D841"/>
          <cell r="E841"/>
          <cell r="F841" t="str">
            <v>050501</v>
          </cell>
          <cell r="G841">
            <v>920</v>
          </cell>
          <cell r="H841">
            <v>275</v>
          </cell>
          <cell r="I841">
            <v>22</v>
          </cell>
          <cell r="J841">
            <v>101</v>
          </cell>
          <cell r="K841">
            <v>0</v>
          </cell>
          <cell r="L841">
            <v>1</v>
          </cell>
          <cell r="M841" t="str">
            <v>Productos de cemento, pómez, asbesto y</v>
          </cell>
          <cell r="N841">
            <v>250000</v>
          </cell>
        </row>
        <row r="842">
          <cell r="C842"/>
          <cell r="D842"/>
          <cell r="E842"/>
          <cell r="F842" t="str">
            <v>050501</v>
          </cell>
          <cell r="G842">
            <v>920</v>
          </cell>
          <cell r="H842">
            <v>281</v>
          </cell>
          <cell r="I842">
            <v>22</v>
          </cell>
          <cell r="J842">
            <v>101</v>
          </cell>
          <cell r="K842">
            <v>0</v>
          </cell>
          <cell r="L842">
            <v>1</v>
          </cell>
          <cell r="M842" t="str">
            <v>Productos siderúrgicos</v>
          </cell>
          <cell r="N842">
            <v>150000</v>
          </cell>
        </row>
        <row r="843">
          <cell r="C843"/>
          <cell r="D843"/>
          <cell r="E843"/>
          <cell r="F843" t="str">
            <v>050501</v>
          </cell>
          <cell r="G843">
            <v>920</v>
          </cell>
          <cell r="H843">
            <v>298</v>
          </cell>
          <cell r="I843">
            <v>22</v>
          </cell>
          <cell r="J843">
            <v>101</v>
          </cell>
          <cell r="K843">
            <v>0</v>
          </cell>
          <cell r="L843">
            <v>1</v>
          </cell>
          <cell r="M843" t="str">
            <v>Accesorios y repuestos en general</v>
          </cell>
          <cell r="N843">
            <v>150000</v>
          </cell>
        </row>
        <row r="844">
          <cell r="C844"/>
          <cell r="D844">
            <v>3</v>
          </cell>
          <cell r="E844"/>
          <cell r="F844"/>
          <cell r="G844"/>
          <cell r="H844"/>
          <cell r="I844"/>
          <cell r="J844"/>
          <cell r="K844"/>
          <cell r="L844"/>
          <cell r="M844" t="str">
            <v>APOYO DOTACION INSUMOS CON COMPRA DE MATERIAL TIPO GRAVA P</v>
          </cell>
          <cell r="N844"/>
        </row>
        <row r="845">
          <cell r="C845"/>
          <cell r="D845"/>
          <cell r="E845">
            <v>0</v>
          </cell>
          <cell r="F845"/>
          <cell r="G845"/>
          <cell r="H845"/>
          <cell r="I845"/>
          <cell r="J845"/>
          <cell r="K845"/>
          <cell r="L845"/>
          <cell r="M845" t="str">
            <v>SIN OBRA</v>
          </cell>
          <cell r="N845"/>
        </row>
        <row r="846">
          <cell r="C846"/>
          <cell r="D846"/>
          <cell r="E846"/>
          <cell r="F846" t="str">
            <v>050501</v>
          </cell>
          <cell r="G846">
            <v>920</v>
          </cell>
          <cell r="H846">
            <v>223</v>
          </cell>
          <cell r="I846">
            <v>21</v>
          </cell>
          <cell r="J846">
            <v>101</v>
          </cell>
          <cell r="K846">
            <v>0</v>
          </cell>
          <cell r="L846">
            <v>1</v>
          </cell>
          <cell r="M846" t="str">
            <v>Piedra arcilla y arena</v>
          </cell>
          <cell r="N846">
            <v>540000</v>
          </cell>
        </row>
        <row r="847">
          <cell r="C847"/>
          <cell r="D847"/>
          <cell r="E847"/>
          <cell r="F847" t="str">
            <v>050501</v>
          </cell>
          <cell r="G847">
            <v>920</v>
          </cell>
          <cell r="H847">
            <v>331</v>
          </cell>
          <cell r="I847">
            <v>31</v>
          </cell>
          <cell r="J847">
            <v>151</v>
          </cell>
          <cell r="K847">
            <v>0</v>
          </cell>
          <cell r="L847">
            <v>2</v>
          </cell>
          <cell r="M847" t="str">
            <v>Piedra arcilla y arena</v>
          </cell>
          <cell r="N847">
            <v>350000</v>
          </cell>
        </row>
        <row r="848">
          <cell r="C848"/>
          <cell r="D848">
            <v>4</v>
          </cell>
          <cell r="E848"/>
          <cell r="F848"/>
          <cell r="G848"/>
          <cell r="H848"/>
          <cell r="I848"/>
          <cell r="J848"/>
          <cell r="K848"/>
          <cell r="L848"/>
          <cell r="M848" t="str">
            <v>APOYO DOTACION INSUMOS CON COMPRA DE MATERIAL TIPO PIEDRA</v>
          </cell>
          <cell r="N848"/>
        </row>
        <row r="849">
          <cell r="C849"/>
          <cell r="D849"/>
          <cell r="E849">
            <v>0</v>
          </cell>
          <cell r="F849"/>
          <cell r="G849"/>
          <cell r="H849"/>
          <cell r="I849"/>
          <cell r="J849"/>
          <cell r="K849"/>
          <cell r="L849"/>
          <cell r="M849" t="str">
            <v>SIN OBRA</v>
          </cell>
          <cell r="N849"/>
        </row>
        <row r="850">
          <cell r="C850"/>
          <cell r="D850"/>
          <cell r="E850"/>
          <cell r="F850" t="str">
            <v>050501</v>
          </cell>
          <cell r="G850">
            <v>920</v>
          </cell>
          <cell r="H850">
            <v>223</v>
          </cell>
          <cell r="I850">
            <v>22</v>
          </cell>
          <cell r="J850">
            <v>101</v>
          </cell>
          <cell r="K850">
            <v>0</v>
          </cell>
          <cell r="L850">
            <v>1</v>
          </cell>
          <cell r="M850" t="str">
            <v>Piedra arcilla y arena</v>
          </cell>
          <cell r="N850">
            <v>400000</v>
          </cell>
        </row>
        <row r="851">
          <cell r="C851"/>
          <cell r="D851"/>
          <cell r="E851"/>
          <cell r="F851" t="str">
            <v>050501</v>
          </cell>
          <cell r="G851">
            <v>920</v>
          </cell>
          <cell r="H851">
            <v>331</v>
          </cell>
          <cell r="I851">
            <v>29</v>
          </cell>
          <cell r="J851">
            <v>101</v>
          </cell>
          <cell r="K851">
            <v>0</v>
          </cell>
          <cell r="L851">
            <v>3</v>
          </cell>
          <cell r="M851" t="str">
            <v>Piedra arcilla y arena</v>
          </cell>
          <cell r="N851">
            <v>400000</v>
          </cell>
        </row>
        <row r="852">
          <cell r="C852"/>
          <cell r="D852"/>
          <cell r="E852"/>
          <cell r="F852"/>
          <cell r="G852"/>
          <cell r="H852"/>
          <cell r="I852"/>
          <cell r="J852"/>
          <cell r="K852"/>
          <cell r="L852"/>
          <cell r="M852" t="str">
            <v>SERVICIOS DE EMERGENCIA</v>
          </cell>
          <cell r="N852"/>
        </row>
        <row r="853">
          <cell r="C853"/>
          <cell r="D853"/>
          <cell r="E853"/>
          <cell r="F853"/>
          <cell r="G853"/>
          <cell r="H853"/>
          <cell r="I853"/>
          <cell r="J853"/>
          <cell r="K853"/>
          <cell r="L853"/>
          <cell r="M853" t="str">
            <v>SIN SUBPROGRAMA</v>
          </cell>
          <cell r="N853"/>
        </row>
        <row r="854">
          <cell r="C854">
            <v>1</v>
          </cell>
          <cell r="D854"/>
          <cell r="E854"/>
          <cell r="F854"/>
          <cell r="G854"/>
          <cell r="H854"/>
          <cell r="I854"/>
          <cell r="J854"/>
          <cell r="K854"/>
          <cell r="L854"/>
          <cell r="M854" t="str">
            <v>SERVICIOS DE EMERGENCIA PROPORCIONADOS A LA POBLACION</v>
          </cell>
          <cell r="N854"/>
        </row>
        <row r="855">
          <cell r="C855"/>
          <cell r="D855">
            <v>1</v>
          </cell>
          <cell r="E855"/>
          <cell r="F855"/>
          <cell r="G855"/>
          <cell r="H855"/>
          <cell r="I855"/>
          <cell r="J855"/>
          <cell r="K855"/>
          <cell r="L855"/>
          <cell r="M855" t="str">
            <v>APOYO SUBESTACION DE BOMBEROS MUNICIPALES DURANTE EL ANO 2022</v>
          </cell>
          <cell r="N855"/>
        </row>
        <row r="856">
          <cell r="C856"/>
          <cell r="D856"/>
          <cell r="E856">
            <v>0</v>
          </cell>
          <cell r="F856"/>
          <cell r="G856"/>
          <cell r="H856"/>
          <cell r="I856"/>
          <cell r="J856"/>
          <cell r="K856"/>
          <cell r="L856"/>
          <cell r="M856" t="str">
            <v>SIN OBRA</v>
          </cell>
          <cell r="N856"/>
        </row>
        <row r="857">
          <cell r="C857"/>
          <cell r="D857"/>
          <cell r="E857"/>
          <cell r="F857" t="str">
            <v>080601</v>
          </cell>
          <cell r="G857">
            <v>920</v>
          </cell>
          <cell r="H857">
            <v>11</v>
          </cell>
          <cell r="I857">
            <v>22</v>
          </cell>
          <cell r="J857">
            <v>101</v>
          </cell>
          <cell r="K857">
            <v>0</v>
          </cell>
          <cell r="L857">
            <v>1</v>
          </cell>
          <cell r="M857" t="str">
            <v>Personal Permanente</v>
          </cell>
          <cell r="N857">
            <v>298560</v>
          </cell>
        </row>
        <row r="858">
          <cell r="C858"/>
          <cell r="D858"/>
          <cell r="E858"/>
          <cell r="F858" t="str">
            <v>080601</v>
          </cell>
          <cell r="G858">
            <v>920</v>
          </cell>
          <cell r="H858">
            <v>15</v>
          </cell>
          <cell r="I858">
            <v>22</v>
          </cell>
          <cell r="J858">
            <v>101</v>
          </cell>
          <cell r="K858">
            <v>0</v>
          </cell>
          <cell r="L858">
            <v>1</v>
          </cell>
          <cell r="M858" t="str">
            <v>Complementos Específicos al Personal Permanente</v>
          </cell>
          <cell r="N858">
            <v>12000</v>
          </cell>
        </row>
        <row r="859">
          <cell r="C859"/>
          <cell r="D859"/>
          <cell r="E859"/>
          <cell r="F859" t="str">
            <v>080601</v>
          </cell>
          <cell r="G859">
            <v>920</v>
          </cell>
          <cell r="H859">
            <v>22</v>
          </cell>
          <cell r="I859">
            <v>22</v>
          </cell>
          <cell r="J859">
            <v>101</v>
          </cell>
          <cell r="K859">
            <v>0</v>
          </cell>
          <cell r="L859">
            <v>1</v>
          </cell>
          <cell r="M859" t="str">
            <v>Peersonal por contrato</v>
          </cell>
          <cell r="N859">
            <v>149280</v>
          </cell>
        </row>
        <row r="860">
          <cell r="C860"/>
          <cell r="D860"/>
          <cell r="E860"/>
          <cell r="F860" t="str">
            <v>080601</v>
          </cell>
          <cell r="G860">
            <v>920</v>
          </cell>
          <cell r="H860">
            <v>27</v>
          </cell>
          <cell r="I860">
            <v>22</v>
          </cell>
          <cell r="J860">
            <v>101</v>
          </cell>
          <cell r="K860">
            <v>0</v>
          </cell>
          <cell r="L860">
            <v>1</v>
          </cell>
          <cell r="M860" t="str">
            <v>Complementos Específicos al Personal  por contrato</v>
          </cell>
          <cell r="N860">
            <v>12000</v>
          </cell>
        </row>
        <row r="861">
          <cell r="C861"/>
          <cell r="D861"/>
          <cell r="E861"/>
          <cell r="F861" t="str">
            <v>080601</v>
          </cell>
          <cell r="G861">
            <v>920</v>
          </cell>
          <cell r="H861">
            <v>71</v>
          </cell>
          <cell r="I861">
            <v>22</v>
          </cell>
          <cell r="J861">
            <v>101</v>
          </cell>
          <cell r="K861">
            <v>0</v>
          </cell>
          <cell r="L861">
            <v>1</v>
          </cell>
          <cell r="M861" t="str">
            <v>Aguinaldo</v>
          </cell>
          <cell r="N861">
            <v>37320</v>
          </cell>
        </row>
        <row r="862">
          <cell r="C862"/>
          <cell r="D862"/>
          <cell r="E862"/>
          <cell r="F862" t="str">
            <v>080601</v>
          </cell>
          <cell r="G862">
            <v>920</v>
          </cell>
          <cell r="H862">
            <v>72</v>
          </cell>
          <cell r="I862">
            <v>22</v>
          </cell>
          <cell r="J862">
            <v>101</v>
          </cell>
          <cell r="K862">
            <v>0</v>
          </cell>
          <cell r="L862">
            <v>1</v>
          </cell>
          <cell r="M862" t="str">
            <v>Bonificación Anual (Bono 14)</v>
          </cell>
          <cell r="N862">
            <v>37320</v>
          </cell>
        </row>
        <row r="863">
          <cell r="C863"/>
          <cell r="D863"/>
          <cell r="E863"/>
          <cell r="F863" t="str">
            <v>080601</v>
          </cell>
          <cell r="G863">
            <v>920</v>
          </cell>
          <cell r="H863">
            <v>73</v>
          </cell>
          <cell r="I863">
            <v>22</v>
          </cell>
          <cell r="J863">
            <v>101</v>
          </cell>
          <cell r="K863">
            <v>0</v>
          </cell>
          <cell r="L863">
            <v>1</v>
          </cell>
          <cell r="M863" t="str">
            <v>Bono Vacacional</v>
          </cell>
          <cell r="N863">
            <v>3000</v>
          </cell>
        </row>
        <row r="864">
          <cell r="C864"/>
          <cell r="D864"/>
          <cell r="E864"/>
          <cell r="F864" t="str">
            <v>080601</v>
          </cell>
          <cell r="G864">
            <v>920</v>
          </cell>
          <cell r="H864">
            <v>79</v>
          </cell>
          <cell r="I864">
            <v>22</v>
          </cell>
          <cell r="J864">
            <v>101</v>
          </cell>
          <cell r="K864">
            <v>0</v>
          </cell>
          <cell r="L864">
            <v>1</v>
          </cell>
          <cell r="M864" t="str">
            <v>Otras Prestaciones</v>
          </cell>
          <cell r="N864">
            <v>28200</v>
          </cell>
        </row>
        <row r="865">
          <cell r="C865"/>
          <cell r="D865"/>
          <cell r="E865"/>
          <cell r="F865" t="str">
            <v>080601</v>
          </cell>
          <cell r="G865">
            <v>920</v>
          </cell>
          <cell r="H865">
            <v>1</v>
          </cell>
          <cell r="I865"/>
          <cell r="J865"/>
          <cell r="K865"/>
          <cell r="L865"/>
          <cell r="M865" t="str">
            <v>Servicios  No personales</v>
          </cell>
          <cell r="N865"/>
        </row>
        <row r="866">
          <cell r="C866"/>
          <cell r="D866"/>
          <cell r="E866"/>
          <cell r="F866" t="str">
            <v>080601</v>
          </cell>
          <cell r="G866">
            <v>920</v>
          </cell>
          <cell r="H866">
            <v>171</v>
          </cell>
          <cell r="I866">
            <v>29</v>
          </cell>
          <cell r="J866">
            <v>101</v>
          </cell>
          <cell r="K866">
            <v>0</v>
          </cell>
          <cell r="L866">
            <v>2</v>
          </cell>
          <cell r="M866" t="str">
            <v>Mantenimiento y reparación de edificios</v>
          </cell>
          <cell r="N866">
            <v>50000</v>
          </cell>
        </row>
        <row r="867">
          <cell r="C867"/>
          <cell r="D867"/>
          <cell r="E867"/>
          <cell r="F867" t="str">
            <v>080601</v>
          </cell>
          <cell r="G867">
            <v>920</v>
          </cell>
          <cell r="H867">
            <v>181</v>
          </cell>
          <cell r="I867">
            <v>29</v>
          </cell>
          <cell r="J867">
            <v>101</v>
          </cell>
          <cell r="K867">
            <v>0</v>
          </cell>
          <cell r="L867">
            <v>2</v>
          </cell>
          <cell r="M867" t="str">
            <v>Estudios, investigaciones y proyectos de factibilidad</v>
          </cell>
          <cell r="N867">
            <v>25000</v>
          </cell>
        </row>
        <row r="868">
          <cell r="C868"/>
          <cell r="D868"/>
          <cell r="E868"/>
          <cell r="F868" t="str">
            <v>080601</v>
          </cell>
          <cell r="G868">
            <v>920</v>
          </cell>
          <cell r="H868">
            <v>183</v>
          </cell>
          <cell r="I868">
            <v>29</v>
          </cell>
          <cell r="J868">
            <v>101</v>
          </cell>
          <cell r="K868">
            <v>0</v>
          </cell>
          <cell r="L868">
            <v>2</v>
          </cell>
          <cell r="M868" t="str">
            <v>Servicios jurídicos</v>
          </cell>
          <cell r="N868">
            <v>40000</v>
          </cell>
        </row>
        <row r="869">
          <cell r="C869"/>
          <cell r="D869"/>
          <cell r="E869"/>
          <cell r="F869" t="str">
            <v>080601</v>
          </cell>
          <cell r="G869">
            <v>920</v>
          </cell>
          <cell r="H869">
            <v>189</v>
          </cell>
          <cell r="I869">
            <v>29</v>
          </cell>
          <cell r="J869">
            <v>101</v>
          </cell>
          <cell r="K869">
            <v>0</v>
          </cell>
          <cell r="L869">
            <v>2</v>
          </cell>
          <cell r="M869" t="str">
            <v>Otros estudios y/o servicios</v>
          </cell>
          <cell r="N869">
            <v>50000</v>
          </cell>
        </row>
        <row r="870">
          <cell r="C870"/>
          <cell r="D870"/>
          <cell r="E870"/>
          <cell r="F870" t="str">
            <v>080601</v>
          </cell>
          <cell r="G870">
            <v>920</v>
          </cell>
          <cell r="H870">
            <v>2</v>
          </cell>
          <cell r="I870">
            <v>29</v>
          </cell>
          <cell r="J870">
            <v>101</v>
          </cell>
          <cell r="K870">
            <v>0</v>
          </cell>
          <cell r="L870">
            <v>2</v>
          </cell>
          <cell r="M870" t="str">
            <v>Materiales y Suministros</v>
          </cell>
          <cell r="N870"/>
        </row>
        <row r="871">
          <cell r="C871"/>
          <cell r="D871"/>
          <cell r="E871"/>
          <cell r="F871" t="str">
            <v>080601</v>
          </cell>
          <cell r="G871">
            <v>920</v>
          </cell>
          <cell r="H871">
            <v>211</v>
          </cell>
          <cell r="I871">
            <v>29</v>
          </cell>
          <cell r="J871">
            <v>101</v>
          </cell>
          <cell r="K871">
            <v>0</v>
          </cell>
          <cell r="L871">
            <v>2</v>
          </cell>
          <cell r="M871" t="str">
            <v>Alimentos para personas</v>
          </cell>
          <cell r="N871">
            <v>15000</v>
          </cell>
        </row>
        <row r="872">
          <cell r="C872"/>
          <cell r="D872"/>
          <cell r="E872"/>
          <cell r="F872" t="str">
            <v>080601</v>
          </cell>
          <cell r="G872">
            <v>920</v>
          </cell>
          <cell r="H872">
            <v>233</v>
          </cell>
          <cell r="I872">
            <v>22</v>
          </cell>
          <cell r="J872">
            <v>101</v>
          </cell>
          <cell r="K872">
            <v>0</v>
          </cell>
          <cell r="L872">
            <v>1</v>
          </cell>
          <cell r="M872" t="str">
            <v>Prendas de vestir</v>
          </cell>
          <cell r="N872">
            <v>6410</v>
          </cell>
        </row>
        <row r="873">
          <cell r="C873"/>
          <cell r="D873"/>
          <cell r="E873"/>
          <cell r="F873"/>
          <cell r="G873"/>
          <cell r="H873"/>
          <cell r="I873"/>
          <cell r="J873"/>
          <cell r="K873"/>
          <cell r="L873"/>
          <cell r="M873" t="str">
            <v>RESTAURACIÓN, PRESERVACIÓN Y PROTECCIÓN DEL PATRIMONIO CULTU</v>
          </cell>
          <cell r="N873"/>
        </row>
        <row r="874">
          <cell r="C874"/>
          <cell r="D874"/>
          <cell r="E874"/>
          <cell r="F874"/>
          <cell r="G874"/>
          <cell r="H874"/>
          <cell r="I874"/>
          <cell r="J874"/>
          <cell r="K874"/>
          <cell r="L874"/>
          <cell r="M874" t="str">
            <v>SIN SUBPROGRAMA</v>
          </cell>
          <cell r="N874"/>
        </row>
        <row r="875">
          <cell r="C875">
            <v>1</v>
          </cell>
          <cell r="D875"/>
          <cell r="E875"/>
          <cell r="F875"/>
          <cell r="G875"/>
          <cell r="H875"/>
          <cell r="I875"/>
          <cell r="J875"/>
          <cell r="K875"/>
          <cell r="L875"/>
          <cell r="M875" t="str">
            <v>VISITANTES ATENDIDOS EN PARQUES, SITIOS ARQUEOLÓGICOS Y ZONA</v>
          </cell>
          <cell r="N875"/>
        </row>
        <row r="876">
          <cell r="C876"/>
          <cell r="D876">
            <v>1</v>
          </cell>
          <cell r="E876"/>
          <cell r="F876"/>
          <cell r="G876"/>
          <cell r="H876"/>
          <cell r="I876"/>
          <cell r="J876"/>
          <cell r="K876"/>
          <cell r="L876"/>
          <cell r="M876" t="str">
            <v>DIFUSION A LA CULTURA Y LAS ARTES DURANTE EL ANO 2022 EN EL M</v>
          </cell>
          <cell r="N876"/>
        </row>
        <row r="877">
          <cell r="C877"/>
          <cell r="D877"/>
          <cell r="E877">
            <v>0</v>
          </cell>
          <cell r="F877"/>
          <cell r="G877"/>
          <cell r="H877"/>
          <cell r="I877"/>
          <cell r="J877"/>
          <cell r="K877"/>
          <cell r="L877"/>
          <cell r="M877" t="str">
            <v>SIN OBRA</v>
          </cell>
          <cell r="N877"/>
        </row>
        <row r="878">
          <cell r="C878"/>
          <cell r="D878"/>
          <cell r="E878"/>
          <cell r="F878" t="str">
            <v>090101</v>
          </cell>
          <cell r="G878">
            <v>920</v>
          </cell>
          <cell r="H878">
            <v>11</v>
          </cell>
          <cell r="I878">
            <v>22</v>
          </cell>
          <cell r="J878">
            <v>101</v>
          </cell>
          <cell r="K878">
            <v>0</v>
          </cell>
          <cell r="L878">
            <v>1</v>
          </cell>
          <cell r="M878" t="str">
            <v>Personal Permanente</v>
          </cell>
          <cell r="N878">
            <v>210240</v>
          </cell>
        </row>
        <row r="879">
          <cell r="C879"/>
          <cell r="D879"/>
          <cell r="E879"/>
          <cell r="F879" t="str">
            <v>090101</v>
          </cell>
          <cell r="G879">
            <v>920</v>
          </cell>
          <cell r="H879">
            <v>15</v>
          </cell>
          <cell r="I879">
            <v>22</v>
          </cell>
          <cell r="J879">
            <v>101</v>
          </cell>
          <cell r="K879">
            <v>0</v>
          </cell>
          <cell r="L879">
            <v>1</v>
          </cell>
          <cell r="M879" t="str">
            <v>Complementos Específicos al Personal Permanente</v>
          </cell>
          <cell r="N879">
            <v>15000</v>
          </cell>
        </row>
        <row r="880">
          <cell r="C880"/>
          <cell r="D880"/>
          <cell r="E880"/>
          <cell r="F880" t="str">
            <v>090101</v>
          </cell>
          <cell r="G880">
            <v>920</v>
          </cell>
          <cell r="H880">
            <v>22</v>
          </cell>
          <cell r="I880">
            <v>22</v>
          </cell>
          <cell r="J880">
            <v>101</v>
          </cell>
          <cell r="K880">
            <v>0</v>
          </cell>
          <cell r="L880">
            <v>1</v>
          </cell>
          <cell r="M880" t="str">
            <v>Peersonal por contrato</v>
          </cell>
          <cell r="N880">
            <v>111960</v>
          </cell>
        </row>
        <row r="881">
          <cell r="C881"/>
          <cell r="D881"/>
          <cell r="E881"/>
          <cell r="F881" t="str">
            <v>090101</v>
          </cell>
          <cell r="G881">
            <v>920</v>
          </cell>
          <cell r="H881">
            <v>27</v>
          </cell>
          <cell r="I881">
            <v>22</v>
          </cell>
          <cell r="J881">
            <v>101</v>
          </cell>
          <cell r="K881">
            <v>0</v>
          </cell>
          <cell r="L881">
            <v>1</v>
          </cell>
          <cell r="M881" t="str">
            <v>Complementos Específicos al Personal  por contrato</v>
          </cell>
          <cell r="N881">
            <v>9000</v>
          </cell>
        </row>
        <row r="882">
          <cell r="C882"/>
          <cell r="D882"/>
          <cell r="E882"/>
          <cell r="F882" t="str">
            <v>090101</v>
          </cell>
          <cell r="G882">
            <v>920</v>
          </cell>
          <cell r="H882">
            <v>71</v>
          </cell>
          <cell r="I882">
            <v>22</v>
          </cell>
          <cell r="J882">
            <v>101</v>
          </cell>
          <cell r="K882">
            <v>0</v>
          </cell>
          <cell r="L882">
            <v>1</v>
          </cell>
          <cell r="M882" t="str">
            <v>Aguinaldo</v>
          </cell>
          <cell r="N882">
            <v>26850</v>
          </cell>
        </row>
        <row r="883">
          <cell r="C883"/>
          <cell r="D883"/>
          <cell r="E883"/>
          <cell r="F883" t="str">
            <v>090101</v>
          </cell>
          <cell r="G883">
            <v>920</v>
          </cell>
          <cell r="H883">
            <v>72</v>
          </cell>
          <cell r="I883">
            <v>22</v>
          </cell>
          <cell r="J883">
            <v>101</v>
          </cell>
          <cell r="K883">
            <v>0</v>
          </cell>
          <cell r="L883">
            <v>1</v>
          </cell>
          <cell r="M883" t="str">
            <v>Bonificación Anual (Bono 14)</v>
          </cell>
          <cell r="N883">
            <v>26850</v>
          </cell>
        </row>
        <row r="884">
          <cell r="C884"/>
          <cell r="D884"/>
          <cell r="E884"/>
          <cell r="F884" t="str">
            <v>090101</v>
          </cell>
          <cell r="G884">
            <v>920</v>
          </cell>
          <cell r="H884">
            <v>73</v>
          </cell>
          <cell r="I884">
            <v>22</v>
          </cell>
          <cell r="J884">
            <v>101</v>
          </cell>
          <cell r="K884">
            <v>0</v>
          </cell>
          <cell r="L884">
            <v>1</v>
          </cell>
          <cell r="M884" t="str">
            <v>Bono Vacacional</v>
          </cell>
          <cell r="N884">
            <v>2000</v>
          </cell>
        </row>
        <row r="885">
          <cell r="C885"/>
          <cell r="D885"/>
          <cell r="E885"/>
          <cell r="F885" t="str">
            <v>090101</v>
          </cell>
          <cell r="G885">
            <v>920</v>
          </cell>
          <cell r="H885">
            <v>79</v>
          </cell>
          <cell r="I885">
            <v>22</v>
          </cell>
          <cell r="J885">
            <v>101</v>
          </cell>
          <cell r="K885">
            <v>0</v>
          </cell>
          <cell r="L885">
            <v>1</v>
          </cell>
          <cell r="M885" t="str">
            <v>Otras Prestaciones</v>
          </cell>
          <cell r="N885">
            <v>25200</v>
          </cell>
        </row>
        <row r="886">
          <cell r="C886"/>
          <cell r="D886"/>
          <cell r="E886"/>
          <cell r="F886"/>
          <cell r="G886"/>
          <cell r="H886">
            <v>1</v>
          </cell>
          <cell r="I886"/>
          <cell r="J886"/>
          <cell r="K886"/>
          <cell r="L886"/>
          <cell r="M886" t="str">
            <v>Servicios  No personales</v>
          </cell>
          <cell r="N886"/>
        </row>
        <row r="887">
          <cell r="C887"/>
          <cell r="D887"/>
          <cell r="E887"/>
          <cell r="F887" t="str">
            <v>090101</v>
          </cell>
          <cell r="G887">
            <v>920</v>
          </cell>
          <cell r="H887">
            <v>121</v>
          </cell>
          <cell r="I887">
            <v>22</v>
          </cell>
          <cell r="J887">
            <v>101</v>
          </cell>
          <cell r="K887">
            <v>0</v>
          </cell>
          <cell r="L887">
            <v>1</v>
          </cell>
          <cell r="M887" t="str">
            <v>Divulgación e Información</v>
          </cell>
          <cell r="N887">
            <v>25000</v>
          </cell>
        </row>
        <row r="888">
          <cell r="C888"/>
          <cell r="D888"/>
          <cell r="E888"/>
          <cell r="F888" t="str">
            <v>090101</v>
          </cell>
          <cell r="G888">
            <v>920</v>
          </cell>
          <cell r="H888">
            <v>122</v>
          </cell>
          <cell r="I888">
            <v>22</v>
          </cell>
          <cell r="J888">
            <v>101</v>
          </cell>
          <cell r="K888">
            <v>0</v>
          </cell>
          <cell r="L888">
            <v>1</v>
          </cell>
          <cell r="M888" t="str">
            <v>Impresión, encuadernación y reproduccion</v>
          </cell>
          <cell r="N888">
            <v>25000</v>
          </cell>
        </row>
        <row r="889">
          <cell r="C889"/>
          <cell r="D889"/>
          <cell r="E889"/>
          <cell r="F889" t="str">
            <v>090101</v>
          </cell>
          <cell r="G889">
            <v>920</v>
          </cell>
          <cell r="H889">
            <v>141</v>
          </cell>
          <cell r="I889">
            <v>22</v>
          </cell>
          <cell r="J889">
            <v>101</v>
          </cell>
          <cell r="K889">
            <v>0</v>
          </cell>
          <cell r="L889">
            <v>1</v>
          </cell>
          <cell r="M889" t="str">
            <v>Transporte de personas</v>
          </cell>
          <cell r="N889">
            <v>15000</v>
          </cell>
        </row>
        <row r="890">
          <cell r="C890"/>
          <cell r="D890"/>
          <cell r="E890"/>
          <cell r="F890" t="str">
            <v>090101</v>
          </cell>
          <cell r="G890">
            <v>920</v>
          </cell>
          <cell r="H890">
            <v>187</v>
          </cell>
          <cell r="I890">
            <v>22</v>
          </cell>
          <cell r="J890">
            <v>101</v>
          </cell>
          <cell r="K890">
            <v>0</v>
          </cell>
          <cell r="L890">
            <v>1</v>
          </cell>
          <cell r="M890" t="str">
            <v>Servicios por actuaciones deportivas y deportivas</v>
          </cell>
          <cell r="N890">
            <v>163880</v>
          </cell>
        </row>
        <row r="891">
          <cell r="C891"/>
          <cell r="D891"/>
          <cell r="E891"/>
          <cell r="F891" t="str">
            <v>090101</v>
          </cell>
          <cell r="G891">
            <v>920</v>
          </cell>
          <cell r="H891">
            <v>196</v>
          </cell>
          <cell r="I891">
            <v>22</v>
          </cell>
          <cell r="J891">
            <v>101</v>
          </cell>
          <cell r="K891">
            <v>0</v>
          </cell>
          <cell r="L891">
            <v>1</v>
          </cell>
          <cell r="M891" t="str">
            <v>servicios de atencion y protocolo</v>
          </cell>
          <cell r="N891">
            <v>25000</v>
          </cell>
        </row>
        <row r="892">
          <cell r="C892"/>
          <cell r="D892"/>
          <cell r="E892"/>
          <cell r="F892"/>
          <cell r="G892"/>
          <cell r="H892">
            <v>2</v>
          </cell>
          <cell r="I892"/>
          <cell r="J892"/>
          <cell r="K892"/>
          <cell r="L892"/>
          <cell r="M892" t="str">
            <v>materiales y suministros</v>
          </cell>
          <cell r="N892"/>
        </row>
        <row r="893">
          <cell r="C893"/>
          <cell r="D893"/>
          <cell r="E893"/>
          <cell r="F893" t="str">
            <v>090101</v>
          </cell>
          <cell r="G893">
            <v>920</v>
          </cell>
          <cell r="H893">
            <v>211</v>
          </cell>
          <cell r="I893">
            <v>29</v>
          </cell>
          <cell r="J893">
            <v>101</v>
          </cell>
          <cell r="K893">
            <v>0</v>
          </cell>
          <cell r="L893">
            <v>2</v>
          </cell>
          <cell r="M893" t="str">
            <v>Alimentos para personas</v>
          </cell>
          <cell r="N893">
            <v>25000</v>
          </cell>
        </row>
        <row r="894">
          <cell r="C894"/>
          <cell r="D894"/>
          <cell r="E894"/>
          <cell r="F894" t="str">
            <v>090101</v>
          </cell>
          <cell r="G894">
            <v>920</v>
          </cell>
          <cell r="H894">
            <v>294</v>
          </cell>
          <cell r="I894">
            <v>29</v>
          </cell>
          <cell r="J894">
            <v>101</v>
          </cell>
          <cell r="K894">
            <v>0</v>
          </cell>
          <cell r="L894">
            <v>2</v>
          </cell>
          <cell r="M894" t="str">
            <v>Útiles deportivos y recreativos</v>
          </cell>
          <cell r="N894">
            <v>20000</v>
          </cell>
        </row>
        <row r="895">
          <cell r="C895"/>
          <cell r="D895"/>
          <cell r="E895"/>
          <cell r="F895"/>
          <cell r="G895"/>
          <cell r="H895"/>
          <cell r="I895"/>
          <cell r="J895"/>
          <cell r="K895"/>
          <cell r="L895"/>
          <cell r="M895"/>
          <cell r="N895"/>
        </row>
        <row r="896"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 t="str">
            <v>PARTIDAS NO ASIGNABLES A PROGRAMAS</v>
          </cell>
          <cell r="N896"/>
        </row>
        <row r="897"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 t="str">
            <v>SIN SUBPROGRAMA</v>
          </cell>
          <cell r="N897"/>
        </row>
        <row r="898">
          <cell r="C898">
            <v>0</v>
          </cell>
          <cell r="D898"/>
          <cell r="E898"/>
          <cell r="F898"/>
          <cell r="G898"/>
          <cell r="H898"/>
          <cell r="I898"/>
          <cell r="J898"/>
          <cell r="K898"/>
          <cell r="L898"/>
          <cell r="M898" t="str">
            <v>SIN PROYECTO</v>
          </cell>
          <cell r="N898"/>
        </row>
        <row r="899">
          <cell r="C899"/>
          <cell r="D899">
            <v>1</v>
          </cell>
          <cell r="E899"/>
          <cell r="F899"/>
          <cell r="G899"/>
          <cell r="H899"/>
          <cell r="I899"/>
          <cell r="J899"/>
          <cell r="K899"/>
          <cell r="L899"/>
          <cell r="M899" t="str">
            <v>PRESTAMO METAMERCADO</v>
          </cell>
          <cell r="N899"/>
        </row>
        <row r="900">
          <cell r="C900"/>
          <cell r="D900"/>
          <cell r="E900">
            <v>0</v>
          </cell>
          <cell r="F900"/>
          <cell r="G900"/>
          <cell r="H900"/>
          <cell r="I900"/>
          <cell r="J900"/>
          <cell r="K900"/>
          <cell r="L900"/>
          <cell r="M900" t="str">
            <v>SIN OBRA</v>
          </cell>
          <cell r="N900"/>
        </row>
        <row r="901">
          <cell r="C901"/>
          <cell r="D901"/>
          <cell r="E901"/>
          <cell r="F901" t="str">
            <v>120101</v>
          </cell>
          <cell r="G901">
            <v>920</v>
          </cell>
          <cell r="H901">
            <v>732</v>
          </cell>
          <cell r="I901">
            <v>21</v>
          </cell>
          <cell r="J901">
            <v>101</v>
          </cell>
          <cell r="K901">
            <v>0</v>
          </cell>
          <cell r="L901">
            <v>1</v>
          </cell>
          <cell r="M901" t="str">
            <v>Intereses por préstamos del sector púbublico no financiero</v>
          </cell>
          <cell r="N901">
            <v>1560000</v>
          </cell>
        </row>
        <row r="902">
          <cell r="C902"/>
          <cell r="D902"/>
          <cell r="E902"/>
          <cell r="F902" t="str">
            <v>120101</v>
          </cell>
          <cell r="G902">
            <v>920</v>
          </cell>
          <cell r="H902">
            <v>753</v>
          </cell>
          <cell r="I902">
            <v>21</v>
          </cell>
          <cell r="J902">
            <v>101</v>
          </cell>
          <cell r="K902">
            <v>0</v>
          </cell>
          <cell r="L902">
            <v>1</v>
          </cell>
          <cell r="M902" t="str">
            <v>Amortización de préstamos de entidades descentralizadas y autónomas no financieras</v>
          </cell>
          <cell r="N902">
            <v>3200000</v>
          </cell>
        </row>
        <row r="903">
          <cell r="C903"/>
          <cell r="D903">
            <v>2</v>
          </cell>
          <cell r="E903"/>
          <cell r="F903"/>
          <cell r="G903"/>
          <cell r="H903"/>
          <cell r="I903"/>
          <cell r="J903"/>
          <cell r="K903"/>
          <cell r="L903"/>
          <cell r="M903" t="str">
            <v>TRANSFERENCIA A ENTIDADES NO LUCRATIVAS</v>
          </cell>
          <cell r="N903"/>
        </row>
        <row r="904">
          <cell r="C904"/>
          <cell r="D904"/>
          <cell r="E904">
            <v>0</v>
          </cell>
          <cell r="F904"/>
          <cell r="G904"/>
          <cell r="H904"/>
          <cell r="I904"/>
          <cell r="J904"/>
          <cell r="K904"/>
          <cell r="L904"/>
          <cell r="M904" t="str">
            <v>SIN OBRA</v>
          </cell>
          <cell r="N904"/>
        </row>
        <row r="905">
          <cell r="C905"/>
          <cell r="D905"/>
          <cell r="E905"/>
          <cell r="F905" t="str">
            <v>120101</v>
          </cell>
          <cell r="G905">
            <v>920</v>
          </cell>
          <cell r="H905">
            <v>431</v>
          </cell>
          <cell r="I905">
            <v>31</v>
          </cell>
          <cell r="J905">
            <v>151</v>
          </cell>
          <cell r="K905">
            <v>0</v>
          </cell>
          <cell r="L905">
            <v>2</v>
          </cell>
          <cell r="M905" t="str">
            <v>TRANSFERENCIAS A INSTITUCIONES DE ENSEÑANZA</v>
          </cell>
          <cell r="N905">
            <v>30000</v>
          </cell>
        </row>
        <row r="906">
          <cell r="C906"/>
          <cell r="D906"/>
          <cell r="E906"/>
          <cell r="F906" t="str">
            <v>120101</v>
          </cell>
          <cell r="G906">
            <v>920</v>
          </cell>
          <cell r="H906">
            <v>435</v>
          </cell>
          <cell r="I906">
            <v>31</v>
          </cell>
          <cell r="J906">
            <v>151</v>
          </cell>
          <cell r="K906">
            <v>0</v>
          </cell>
          <cell r="L906">
            <v>2</v>
          </cell>
          <cell r="M906" t="str">
            <v>TRANSFERENCIAS A OTRAS INSTITUCIONES SIN FINES DE LUCR</v>
          </cell>
          <cell r="N906">
            <v>70000</v>
          </cell>
        </row>
        <row r="907">
          <cell r="C907"/>
          <cell r="D907"/>
          <cell r="E907"/>
          <cell r="F907"/>
          <cell r="G907"/>
          <cell r="H907"/>
          <cell r="I907"/>
          <cell r="J907"/>
          <cell r="K907"/>
          <cell r="L907"/>
          <cell r="M907" t="str">
            <v>REPOSICION CALLE CON PAVIMENTO DE CONCRETO SOBRE 3 AVENIDA ENTRE 6TA CALLE ZONA 1 Y 8 CALLE ZONA 3, COATEPEQUE, QUETZALTENANGO</v>
          </cell>
          <cell r="N907"/>
        </row>
        <row r="908">
          <cell r="C908"/>
          <cell r="D908"/>
          <cell r="E908"/>
          <cell r="F908"/>
          <cell r="G908"/>
          <cell r="H908"/>
          <cell r="I908">
            <v>21</v>
          </cell>
          <cell r="J908">
            <v>101</v>
          </cell>
          <cell r="K908">
            <v>0</v>
          </cell>
          <cell r="L908">
            <v>1</v>
          </cell>
          <cell r="M908" t="str">
            <v>CONSTRUCCIONES DE BIENES NAC. NO COMUN</v>
          </cell>
          <cell r="N908">
            <v>5000000</v>
          </cell>
        </row>
        <row r="909">
          <cell r="C909"/>
          <cell r="D909"/>
          <cell r="E909"/>
          <cell r="F909"/>
          <cell r="G909"/>
          <cell r="H909"/>
          <cell r="I909">
            <v>31</v>
          </cell>
          <cell r="J909">
            <v>151</v>
          </cell>
          <cell r="K909">
            <v>0</v>
          </cell>
          <cell r="L909">
            <v>2</v>
          </cell>
          <cell r="M909" t="str">
            <v>CONSTRUCCIONES DE BIENES NAC. NO COMUN</v>
          </cell>
          <cell r="N909">
            <v>1025000</v>
          </cell>
        </row>
        <row r="910">
          <cell r="C910"/>
          <cell r="D910"/>
          <cell r="E910"/>
          <cell r="F910"/>
          <cell r="G910"/>
          <cell r="H910"/>
          <cell r="I910">
            <v>29</v>
          </cell>
          <cell r="J910">
            <v>101</v>
          </cell>
          <cell r="K910">
            <v>0</v>
          </cell>
          <cell r="L910">
            <v>3</v>
          </cell>
          <cell r="M910" t="str">
            <v>CONSTRUCCIONES DE BIENES NAC. NO COMUN</v>
          </cell>
          <cell r="N910">
            <v>175000</v>
          </cell>
        </row>
        <row r="911"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 t="str">
            <v>MEJORAMIENTO CALLE PRINCIPAL BARRIO AURORA ZONA 8, COATEPEQUE,QUETZALTENANGO</v>
          </cell>
          <cell r="N911"/>
        </row>
        <row r="912">
          <cell r="C912"/>
          <cell r="D912"/>
          <cell r="E912"/>
          <cell r="F912"/>
          <cell r="G912"/>
          <cell r="H912"/>
          <cell r="I912">
            <v>21</v>
          </cell>
          <cell r="J912">
            <v>101</v>
          </cell>
          <cell r="K912">
            <v>0</v>
          </cell>
          <cell r="L912">
            <v>1</v>
          </cell>
          <cell r="M912" t="str">
            <v>CONSTRUCCIONES DE BIENES NAC. NO COMUN</v>
          </cell>
          <cell r="N912">
            <v>675000</v>
          </cell>
        </row>
        <row r="913">
          <cell r="C913"/>
          <cell r="D913"/>
          <cell r="E913"/>
          <cell r="F913"/>
          <cell r="G913"/>
          <cell r="H913"/>
          <cell r="I913">
            <v>29</v>
          </cell>
          <cell r="J913">
            <v>101</v>
          </cell>
          <cell r="K913">
            <v>0</v>
          </cell>
          <cell r="L913">
            <v>3</v>
          </cell>
          <cell r="M913" t="str">
            <v>CONSTRUCCIONES DE BIENES NAC. NO COMUN</v>
          </cell>
          <cell r="N913">
            <v>175000</v>
          </cell>
        </row>
        <row r="914">
          <cell r="C914"/>
          <cell r="D914"/>
          <cell r="E914"/>
          <cell r="F914"/>
          <cell r="G914"/>
          <cell r="H914"/>
          <cell r="I914"/>
          <cell r="J914"/>
          <cell r="K914"/>
          <cell r="L914"/>
          <cell r="M914" t="str">
            <v>MEJORAMIENTO CAMINO RURAL EB SECTOR EL PUENTE DE PARCELAMIENTO EL PITAL COATEPQUE, QUETZALTENANGO</v>
          </cell>
          <cell r="N914"/>
        </row>
        <row r="915">
          <cell r="C915"/>
          <cell r="D915"/>
          <cell r="E915"/>
          <cell r="F915"/>
          <cell r="G915"/>
          <cell r="H915"/>
          <cell r="I915">
            <v>21</v>
          </cell>
          <cell r="J915">
            <v>101</v>
          </cell>
          <cell r="K915">
            <v>0</v>
          </cell>
          <cell r="L915">
            <v>1</v>
          </cell>
          <cell r="M915" t="str">
            <v>CONSTRUCCIONES DE BIENES NAC. NO COMUN</v>
          </cell>
          <cell r="N915">
            <v>235000</v>
          </cell>
        </row>
        <row r="916">
          <cell r="C916"/>
          <cell r="D916"/>
          <cell r="E916"/>
          <cell r="F916"/>
          <cell r="G916"/>
          <cell r="H916"/>
          <cell r="I916"/>
          <cell r="J916"/>
          <cell r="K916"/>
          <cell r="L916"/>
          <cell r="M916" t="str">
            <v>CONSTRUCCIONES DE BIENES NAC. NO COMUN</v>
          </cell>
          <cell r="N916"/>
        </row>
        <row r="917">
          <cell r="C917"/>
          <cell r="D917"/>
          <cell r="E917"/>
          <cell r="F917"/>
          <cell r="G917"/>
          <cell r="H917"/>
          <cell r="I917"/>
          <cell r="J917"/>
          <cell r="K917"/>
          <cell r="L917"/>
          <cell r="M917" t="str">
            <v>CONSTRUCCIONES DE BIENES NAC. NO COMUN</v>
          </cell>
          <cell r="N917"/>
        </row>
        <row r="918">
          <cell r="C918"/>
          <cell r="D918"/>
          <cell r="E918"/>
          <cell r="F918"/>
          <cell r="G918"/>
          <cell r="H918"/>
          <cell r="I918"/>
          <cell r="J918"/>
          <cell r="K918"/>
          <cell r="L918"/>
          <cell r="M918" t="str">
            <v>MEJORAMIENTO ESCUELA PRIMARIA RURAL MIXTA CASERIO RANCHO GRANDE COATEPEQUE, QUETZALTENANGO</v>
          </cell>
          <cell r="N918"/>
        </row>
        <row r="919">
          <cell r="C919"/>
          <cell r="D919"/>
          <cell r="E919"/>
          <cell r="F919"/>
          <cell r="G919"/>
          <cell r="H919"/>
          <cell r="I919">
            <v>21</v>
          </cell>
          <cell r="J919">
            <v>101</v>
          </cell>
          <cell r="K919">
            <v>0</v>
          </cell>
          <cell r="L919">
            <v>1</v>
          </cell>
          <cell r="M919" t="str">
            <v>CONSTRUCCIONES DE BIENES NAC. NO COMUN</v>
          </cell>
          <cell r="N919">
            <v>700000</v>
          </cell>
        </row>
        <row r="920">
          <cell r="C920"/>
          <cell r="D920"/>
          <cell r="E920"/>
          <cell r="F920"/>
          <cell r="G920"/>
          <cell r="H920"/>
          <cell r="I920">
            <v>29</v>
          </cell>
          <cell r="J920">
            <v>101</v>
          </cell>
          <cell r="K920">
            <v>0</v>
          </cell>
          <cell r="L920">
            <v>3</v>
          </cell>
          <cell r="M920" t="str">
            <v>CONSTRUCCIONES DE BIENES NAC. NO COMUN</v>
          </cell>
          <cell r="N920"/>
        </row>
        <row r="921">
          <cell r="C921"/>
          <cell r="D921"/>
          <cell r="E921"/>
          <cell r="F921"/>
          <cell r="G921"/>
          <cell r="H921"/>
          <cell r="I921"/>
          <cell r="J921"/>
          <cell r="K921"/>
          <cell r="L921"/>
          <cell r="M921"/>
          <cell r="N921">
            <v>35376000</v>
          </cell>
        </row>
        <row r="922">
          <cell r="C922"/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</row>
        <row r="923">
          <cell r="C923"/>
          <cell r="D923"/>
          <cell r="E923"/>
          <cell r="F923"/>
          <cell r="G923"/>
          <cell r="H923"/>
          <cell r="I923"/>
          <cell r="J923"/>
          <cell r="K923"/>
          <cell r="L923"/>
          <cell r="M923"/>
        </row>
        <row r="924">
          <cell r="C924"/>
          <cell r="D924"/>
          <cell r="E924"/>
          <cell r="F924"/>
          <cell r="G924"/>
          <cell r="H924"/>
          <cell r="I924"/>
          <cell r="J924"/>
          <cell r="K924"/>
          <cell r="L924"/>
          <cell r="M924"/>
        </row>
        <row r="925">
          <cell r="C925"/>
          <cell r="D925"/>
          <cell r="E925"/>
          <cell r="F925"/>
          <cell r="G925"/>
          <cell r="H925"/>
          <cell r="I925"/>
          <cell r="J925"/>
          <cell r="K925"/>
          <cell r="L925"/>
          <cell r="M925"/>
        </row>
        <row r="926">
          <cell r="C926"/>
          <cell r="D926"/>
          <cell r="E926"/>
          <cell r="F926"/>
          <cell r="G926"/>
          <cell r="H926"/>
          <cell r="I926"/>
          <cell r="J926"/>
          <cell r="K926"/>
          <cell r="L926"/>
          <cell r="M926"/>
        </row>
        <row r="927">
          <cell r="C927"/>
          <cell r="D927"/>
          <cell r="E927"/>
          <cell r="F927"/>
          <cell r="G927"/>
          <cell r="H927"/>
          <cell r="I927"/>
          <cell r="J927"/>
          <cell r="K927"/>
          <cell r="L927"/>
          <cell r="M927"/>
        </row>
        <row r="928">
          <cell r="C928"/>
          <cell r="D928"/>
          <cell r="E928"/>
          <cell r="F928"/>
          <cell r="G928"/>
          <cell r="H928"/>
          <cell r="I928"/>
          <cell r="J928"/>
          <cell r="K928"/>
          <cell r="L928"/>
          <cell r="M928"/>
          <cell r="N928">
            <v>71050000</v>
          </cell>
        </row>
        <row r="929">
          <cell r="C929"/>
          <cell r="D929"/>
          <cell r="E929"/>
          <cell r="F929"/>
          <cell r="G929"/>
          <cell r="H929"/>
          <cell r="I929"/>
          <cell r="J929"/>
          <cell r="K929"/>
          <cell r="L929"/>
          <cell r="M929"/>
        </row>
        <row r="930">
          <cell r="C930"/>
          <cell r="D930"/>
          <cell r="E930"/>
          <cell r="F930"/>
          <cell r="G930"/>
          <cell r="H930"/>
          <cell r="I930"/>
          <cell r="J930"/>
          <cell r="K930"/>
          <cell r="L930"/>
          <cell r="M930"/>
        </row>
        <row r="931">
          <cell r="C931"/>
          <cell r="D931"/>
          <cell r="E931"/>
          <cell r="F931"/>
          <cell r="G931"/>
          <cell r="H931"/>
          <cell r="I931"/>
          <cell r="J931"/>
          <cell r="K931"/>
          <cell r="L931"/>
          <cell r="M931"/>
        </row>
        <row r="932">
          <cell r="C932"/>
          <cell r="D932"/>
          <cell r="E932"/>
          <cell r="F932"/>
          <cell r="G932"/>
          <cell r="H932"/>
          <cell r="I932"/>
          <cell r="J932"/>
          <cell r="K932"/>
          <cell r="L932"/>
          <cell r="M932"/>
        </row>
        <row r="933">
          <cell r="C933"/>
          <cell r="D933"/>
          <cell r="E933"/>
          <cell r="F933"/>
          <cell r="G933"/>
          <cell r="H933"/>
          <cell r="I933"/>
          <cell r="J933"/>
          <cell r="K933"/>
          <cell r="L933"/>
          <cell r="M933"/>
        </row>
        <row r="934">
          <cell r="C934"/>
          <cell r="D934"/>
          <cell r="E934"/>
          <cell r="F934"/>
          <cell r="G934"/>
          <cell r="H934"/>
          <cell r="I934"/>
          <cell r="J934"/>
          <cell r="K934"/>
          <cell r="L934"/>
          <cell r="M934"/>
        </row>
        <row r="935">
          <cell r="C935"/>
          <cell r="D935"/>
          <cell r="E935"/>
          <cell r="F935"/>
          <cell r="G935"/>
          <cell r="H935"/>
          <cell r="I935"/>
          <cell r="J935"/>
          <cell r="K935"/>
          <cell r="L935"/>
          <cell r="M935"/>
        </row>
        <row r="936">
          <cell r="C936"/>
          <cell r="D936"/>
          <cell r="E936"/>
          <cell r="F936"/>
          <cell r="G936"/>
          <cell r="H936"/>
          <cell r="I936"/>
          <cell r="J936"/>
          <cell r="K936"/>
          <cell r="L936"/>
          <cell r="M936"/>
        </row>
        <row r="937">
          <cell r="C937"/>
          <cell r="D937"/>
          <cell r="E937"/>
          <cell r="F937"/>
          <cell r="G937"/>
          <cell r="H937"/>
          <cell r="I937"/>
          <cell r="J937"/>
          <cell r="K937"/>
          <cell r="L937"/>
          <cell r="M937"/>
        </row>
        <row r="938">
          <cell r="C938"/>
          <cell r="D938"/>
          <cell r="E938"/>
          <cell r="F938"/>
          <cell r="G938"/>
          <cell r="H938"/>
          <cell r="I938"/>
          <cell r="J938"/>
          <cell r="K938"/>
          <cell r="L938"/>
          <cell r="M938"/>
        </row>
        <row r="939">
          <cell r="C939"/>
          <cell r="D939"/>
          <cell r="E939"/>
          <cell r="F939"/>
          <cell r="G939"/>
          <cell r="H939"/>
          <cell r="I939"/>
          <cell r="J939"/>
          <cell r="K939"/>
          <cell r="L939"/>
          <cell r="M939"/>
        </row>
        <row r="940">
          <cell r="C940"/>
          <cell r="D940"/>
          <cell r="E940"/>
          <cell r="F940"/>
          <cell r="G940"/>
          <cell r="H940"/>
          <cell r="I940"/>
          <cell r="J940"/>
          <cell r="K940"/>
          <cell r="L940"/>
          <cell r="M940"/>
        </row>
        <row r="941">
          <cell r="C941"/>
          <cell r="D941"/>
          <cell r="E941"/>
          <cell r="F941"/>
          <cell r="G941"/>
          <cell r="H941"/>
          <cell r="I941"/>
          <cell r="J941"/>
          <cell r="K941"/>
          <cell r="L941"/>
          <cell r="M941"/>
        </row>
        <row r="942">
          <cell r="C942"/>
          <cell r="D942"/>
          <cell r="E942"/>
          <cell r="F942"/>
          <cell r="G942"/>
          <cell r="H942"/>
          <cell r="I942"/>
          <cell r="J942"/>
          <cell r="K942"/>
          <cell r="L942"/>
          <cell r="M942"/>
        </row>
        <row r="943">
          <cell r="C943"/>
          <cell r="D943"/>
          <cell r="E943"/>
          <cell r="F943"/>
          <cell r="G943"/>
          <cell r="H943"/>
          <cell r="I943"/>
          <cell r="J943"/>
          <cell r="K943"/>
          <cell r="L943"/>
          <cell r="M943"/>
        </row>
        <row r="944">
          <cell r="C944"/>
          <cell r="D944"/>
          <cell r="E944"/>
          <cell r="F944"/>
          <cell r="G944"/>
          <cell r="H944"/>
          <cell r="I944"/>
          <cell r="J944"/>
          <cell r="K944"/>
          <cell r="L944"/>
          <cell r="M944"/>
        </row>
        <row r="945">
          <cell r="C945"/>
          <cell r="D945"/>
          <cell r="E945"/>
          <cell r="F945"/>
          <cell r="G945"/>
          <cell r="H945"/>
          <cell r="I945"/>
          <cell r="J945"/>
          <cell r="K945"/>
          <cell r="L945"/>
          <cell r="M945"/>
        </row>
        <row r="946">
          <cell r="C946"/>
          <cell r="D946"/>
          <cell r="E946"/>
          <cell r="F946"/>
          <cell r="G946"/>
          <cell r="H946"/>
          <cell r="I946"/>
          <cell r="J946"/>
          <cell r="K946"/>
          <cell r="L946"/>
          <cell r="M946"/>
        </row>
        <row r="947">
          <cell r="C947"/>
          <cell r="D947"/>
          <cell r="E947"/>
          <cell r="F947"/>
          <cell r="G947"/>
          <cell r="H947"/>
          <cell r="I947"/>
          <cell r="J947"/>
          <cell r="K947"/>
          <cell r="L947"/>
          <cell r="M947"/>
        </row>
        <row r="948">
          <cell r="C948"/>
          <cell r="D948"/>
          <cell r="E948"/>
          <cell r="F948"/>
          <cell r="G948"/>
          <cell r="H948"/>
          <cell r="I948"/>
          <cell r="J948"/>
          <cell r="K948"/>
          <cell r="L948"/>
          <cell r="M948"/>
        </row>
        <row r="949">
          <cell r="C949"/>
          <cell r="D949"/>
          <cell r="E949"/>
          <cell r="F949"/>
          <cell r="G949"/>
          <cell r="H949"/>
          <cell r="I949"/>
          <cell r="J949"/>
          <cell r="K949"/>
          <cell r="L949"/>
          <cell r="M949"/>
        </row>
        <row r="950">
          <cell r="C950"/>
          <cell r="D950"/>
          <cell r="E950"/>
          <cell r="F950"/>
          <cell r="G950"/>
          <cell r="H950"/>
          <cell r="I950"/>
          <cell r="J950"/>
          <cell r="K950"/>
          <cell r="L950"/>
          <cell r="M950"/>
        </row>
        <row r="951">
          <cell r="C951"/>
          <cell r="D951"/>
          <cell r="E951"/>
          <cell r="F951"/>
          <cell r="G951"/>
          <cell r="H951"/>
          <cell r="I951"/>
          <cell r="J951"/>
          <cell r="K951"/>
          <cell r="L951"/>
          <cell r="M951"/>
        </row>
        <row r="952">
          <cell r="C952"/>
          <cell r="D952"/>
          <cell r="E952"/>
          <cell r="F952"/>
          <cell r="G952"/>
          <cell r="H952"/>
          <cell r="I952"/>
          <cell r="J952"/>
          <cell r="K952"/>
          <cell r="L952"/>
          <cell r="M952"/>
        </row>
        <row r="953">
          <cell r="C953"/>
          <cell r="D953"/>
          <cell r="E953"/>
          <cell r="F953"/>
          <cell r="G953"/>
          <cell r="H953"/>
          <cell r="I953"/>
          <cell r="J953"/>
          <cell r="K953"/>
          <cell r="L953"/>
          <cell r="M953"/>
        </row>
        <row r="954">
          <cell r="C954"/>
          <cell r="D954"/>
          <cell r="E954"/>
          <cell r="F954"/>
          <cell r="G954"/>
          <cell r="H954"/>
          <cell r="I954"/>
          <cell r="J954"/>
          <cell r="K954"/>
          <cell r="L954"/>
          <cell r="M954"/>
        </row>
        <row r="955">
          <cell r="C955"/>
          <cell r="D955"/>
          <cell r="E955"/>
          <cell r="F955"/>
          <cell r="G955"/>
          <cell r="H955"/>
          <cell r="I955"/>
          <cell r="J955"/>
          <cell r="K955"/>
          <cell r="L955"/>
          <cell r="M955"/>
        </row>
        <row r="956">
          <cell r="C956"/>
          <cell r="D956"/>
          <cell r="E956"/>
          <cell r="F956"/>
          <cell r="G956"/>
          <cell r="H956"/>
          <cell r="I956"/>
          <cell r="J956"/>
          <cell r="K956"/>
          <cell r="L956"/>
          <cell r="M956"/>
        </row>
        <row r="957">
          <cell r="C957"/>
          <cell r="D957"/>
          <cell r="E957"/>
          <cell r="F957"/>
          <cell r="G957"/>
          <cell r="H957"/>
          <cell r="I957"/>
          <cell r="J957"/>
          <cell r="K957"/>
          <cell r="L957"/>
          <cell r="M957"/>
        </row>
        <row r="958">
          <cell r="C958"/>
          <cell r="D958"/>
          <cell r="E958"/>
          <cell r="F958"/>
          <cell r="G958"/>
          <cell r="H958"/>
          <cell r="I958"/>
          <cell r="J958"/>
          <cell r="K958"/>
          <cell r="L958"/>
          <cell r="M958"/>
        </row>
        <row r="959">
          <cell r="C959"/>
          <cell r="D959"/>
          <cell r="E959"/>
          <cell r="F959"/>
          <cell r="G959"/>
          <cell r="H959"/>
          <cell r="I959"/>
          <cell r="J959"/>
          <cell r="K959"/>
          <cell r="L959"/>
          <cell r="M959"/>
        </row>
        <row r="960">
          <cell r="C960"/>
          <cell r="D960"/>
          <cell r="E960"/>
          <cell r="F960"/>
          <cell r="G960"/>
          <cell r="H960"/>
          <cell r="I960"/>
          <cell r="J960"/>
          <cell r="K960"/>
          <cell r="L960"/>
          <cell r="M960"/>
        </row>
        <row r="961">
          <cell r="C961"/>
          <cell r="D961"/>
          <cell r="E961"/>
          <cell r="F961"/>
          <cell r="G961"/>
          <cell r="H961"/>
          <cell r="I961"/>
          <cell r="J961"/>
          <cell r="K961"/>
          <cell r="L961"/>
          <cell r="M961"/>
        </row>
        <row r="962">
          <cell r="C962"/>
          <cell r="D962"/>
          <cell r="E962"/>
          <cell r="F962"/>
          <cell r="G962"/>
          <cell r="H962"/>
          <cell r="I962"/>
          <cell r="J962"/>
          <cell r="K962"/>
          <cell r="L962"/>
          <cell r="M962"/>
        </row>
        <row r="963">
          <cell r="C963"/>
          <cell r="D963"/>
          <cell r="E963"/>
          <cell r="F963"/>
          <cell r="G963"/>
          <cell r="H963"/>
          <cell r="I963"/>
          <cell r="J963"/>
          <cell r="K963"/>
          <cell r="L963"/>
          <cell r="M963"/>
        </row>
        <row r="964">
          <cell r="C964"/>
          <cell r="D964"/>
          <cell r="E964"/>
          <cell r="F964"/>
          <cell r="G964"/>
          <cell r="H964"/>
          <cell r="I964"/>
          <cell r="J964"/>
          <cell r="K964"/>
          <cell r="L964"/>
          <cell r="M964"/>
        </row>
        <row r="965">
          <cell r="C965"/>
          <cell r="D965"/>
          <cell r="E965"/>
          <cell r="F965"/>
          <cell r="G965"/>
          <cell r="H965"/>
          <cell r="I965"/>
          <cell r="J965"/>
          <cell r="K965"/>
          <cell r="L965"/>
          <cell r="M965"/>
        </row>
        <row r="966">
          <cell r="C966"/>
          <cell r="D966"/>
          <cell r="E966"/>
          <cell r="F966"/>
          <cell r="G966"/>
          <cell r="H966"/>
          <cell r="I966"/>
          <cell r="J966"/>
          <cell r="K966"/>
          <cell r="L966"/>
          <cell r="M966"/>
        </row>
        <row r="967">
          <cell r="C967"/>
          <cell r="D967"/>
          <cell r="E967"/>
          <cell r="F967"/>
          <cell r="G967"/>
          <cell r="H967"/>
          <cell r="I967"/>
          <cell r="J967"/>
          <cell r="K967"/>
          <cell r="L967"/>
          <cell r="M967"/>
        </row>
        <row r="968">
          <cell r="C968"/>
          <cell r="D968"/>
          <cell r="E968"/>
          <cell r="F968"/>
          <cell r="G968"/>
          <cell r="H968"/>
          <cell r="I968"/>
          <cell r="J968"/>
          <cell r="K968"/>
          <cell r="L968"/>
          <cell r="M968"/>
        </row>
        <row r="969">
          <cell r="C969"/>
          <cell r="D969"/>
          <cell r="E969"/>
          <cell r="F969"/>
          <cell r="G969"/>
          <cell r="H969"/>
          <cell r="I969"/>
          <cell r="J969"/>
          <cell r="K969"/>
          <cell r="L969"/>
          <cell r="M969"/>
        </row>
        <row r="970">
          <cell r="C970"/>
          <cell r="D970"/>
          <cell r="E970"/>
          <cell r="F970"/>
          <cell r="G970"/>
          <cell r="H970"/>
          <cell r="I970"/>
          <cell r="J970"/>
          <cell r="K970"/>
          <cell r="L970"/>
          <cell r="M970"/>
        </row>
        <row r="971">
          <cell r="C971"/>
          <cell r="D971"/>
          <cell r="E971"/>
          <cell r="F971"/>
          <cell r="G971"/>
          <cell r="H971"/>
          <cell r="I971"/>
          <cell r="J971"/>
          <cell r="K971"/>
          <cell r="L971"/>
          <cell r="M971"/>
        </row>
        <row r="972">
          <cell r="C972"/>
          <cell r="D972"/>
          <cell r="E972"/>
          <cell r="F972"/>
          <cell r="G972"/>
          <cell r="H972"/>
          <cell r="I972"/>
          <cell r="J972"/>
          <cell r="K972"/>
          <cell r="L972"/>
          <cell r="M972"/>
        </row>
        <row r="973">
          <cell r="C973"/>
          <cell r="D973"/>
          <cell r="E973"/>
          <cell r="F973"/>
          <cell r="G973"/>
          <cell r="H973"/>
          <cell r="I973"/>
          <cell r="J973"/>
          <cell r="K973"/>
          <cell r="L973"/>
          <cell r="M973"/>
        </row>
        <row r="974">
          <cell r="C974"/>
          <cell r="D974"/>
          <cell r="E974"/>
          <cell r="F974"/>
          <cell r="G974"/>
          <cell r="H974"/>
          <cell r="I974"/>
          <cell r="J974"/>
          <cell r="K974"/>
          <cell r="L974"/>
          <cell r="M974"/>
        </row>
        <row r="975">
          <cell r="C975"/>
          <cell r="D975"/>
          <cell r="E975"/>
          <cell r="F975"/>
          <cell r="G975"/>
          <cell r="H975"/>
          <cell r="I975"/>
          <cell r="J975"/>
          <cell r="K975"/>
          <cell r="L975"/>
          <cell r="M975"/>
        </row>
        <row r="976">
          <cell r="M976"/>
        </row>
        <row r="977">
          <cell r="M977"/>
        </row>
        <row r="978">
          <cell r="M978"/>
        </row>
        <row r="979">
          <cell r="M979"/>
        </row>
        <row r="980">
          <cell r="M980"/>
        </row>
        <row r="981">
          <cell r="M981"/>
        </row>
        <row r="982">
          <cell r="M982"/>
        </row>
        <row r="983">
          <cell r="M983"/>
        </row>
        <row r="984">
          <cell r="M984"/>
        </row>
        <row r="985">
          <cell r="M985"/>
        </row>
        <row r="986">
          <cell r="M986"/>
        </row>
        <row r="987">
          <cell r="M987"/>
        </row>
        <row r="988">
          <cell r="M988"/>
        </row>
        <row r="989">
          <cell r="M989"/>
        </row>
        <row r="990">
          <cell r="M990"/>
        </row>
        <row r="991">
          <cell r="M991"/>
        </row>
        <row r="992">
          <cell r="M992"/>
        </row>
        <row r="993">
          <cell r="M993"/>
        </row>
        <row r="994">
          <cell r="M994"/>
        </row>
        <row r="995">
          <cell r="M995"/>
        </row>
        <row r="996">
          <cell r="M996"/>
        </row>
        <row r="997">
          <cell r="M997"/>
        </row>
        <row r="998">
          <cell r="M998"/>
        </row>
        <row r="999">
          <cell r="M999"/>
        </row>
        <row r="1000">
          <cell r="M1000"/>
        </row>
        <row r="1001">
          <cell r="M1001"/>
        </row>
        <row r="1002">
          <cell r="M1002"/>
        </row>
        <row r="1003">
          <cell r="M1003"/>
        </row>
        <row r="1004">
          <cell r="M1004"/>
        </row>
        <row r="1005">
          <cell r="M1005"/>
        </row>
        <row r="1006">
          <cell r="M1006"/>
        </row>
        <row r="1007">
          <cell r="M1007"/>
        </row>
        <row r="1008">
          <cell r="M1008"/>
        </row>
        <row r="1009">
          <cell r="M1009"/>
        </row>
        <row r="1010">
          <cell r="M1010"/>
        </row>
        <row r="1011">
          <cell r="M1011"/>
        </row>
        <row r="1012">
          <cell r="M1012"/>
        </row>
        <row r="1013">
          <cell r="M1013"/>
        </row>
        <row r="1014">
          <cell r="M1014"/>
        </row>
        <row r="1015">
          <cell r="M1015"/>
        </row>
        <row r="1016">
          <cell r="M1016"/>
        </row>
        <row r="1017">
          <cell r="M1017"/>
        </row>
        <row r="1018">
          <cell r="M1018"/>
        </row>
        <row r="1019">
          <cell r="M1019"/>
        </row>
        <row r="1020">
          <cell r="M1020"/>
        </row>
        <row r="1021">
          <cell r="M1021"/>
        </row>
        <row r="1022">
          <cell r="M1022"/>
        </row>
        <row r="1023">
          <cell r="M1023"/>
        </row>
        <row r="1024">
          <cell r="M1024"/>
        </row>
        <row r="1025">
          <cell r="M1025"/>
        </row>
        <row r="1026">
          <cell r="M1026"/>
        </row>
        <row r="1027">
          <cell r="M1027"/>
        </row>
        <row r="1028">
          <cell r="M1028"/>
        </row>
        <row r="1029">
          <cell r="M1029"/>
        </row>
        <row r="1030">
          <cell r="M1030"/>
        </row>
        <row r="1031">
          <cell r="M1031"/>
        </row>
        <row r="1032">
          <cell r="M1032"/>
        </row>
        <row r="1033">
          <cell r="M1033"/>
        </row>
        <row r="1034">
          <cell r="M1034"/>
        </row>
        <row r="1035">
          <cell r="M1035"/>
        </row>
        <row r="1036">
          <cell r="M1036"/>
        </row>
        <row r="1037">
          <cell r="M1037"/>
        </row>
        <row r="1038">
          <cell r="M1038"/>
        </row>
        <row r="1039">
          <cell r="M1039"/>
        </row>
        <row r="1040">
          <cell r="M1040"/>
        </row>
        <row r="1041">
          <cell r="M1041"/>
        </row>
        <row r="1042">
          <cell r="M1042"/>
        </row>
        <row r="1043">
          <cell r="M1043"/>
        </row>
        <row r="1044">
          <cell r="M1044"/>
        </row>
        <row r="1045">
          <cell r="M1045"/>
        </row>
        <row r="1046">
          <cell r="M1046"/>
        </row>
        <row r="1047">
          <cell r="M1047"/>
        </row>
        <row r="1048">
          <cell r="M1048"/>
        </row>
        <row r="1049">
          <cell r="M1049"/>
        </row>
        <row r="1050">
          <cell r="M1050"/>
        </row>
        <row r="1051">
          <cell r="M1051"/>
        </row>
        <row r="1052">
          <cell r="M1052"/>
        </row>
        <row r="1053">
          <cell r="M1053"/>
        </row>
        <row r="1054">
          <cell r="M1054"/>
        </row>
        <row r="1055">
          <cell r="M1055"/>
        </row>
        <row r="1056">
          <cell r="M1056"/>
        </row>
        <row r="1057">
          <cell r="M1057"/>
        </row>
        <row r="1058">
          <cell r="M1058"/>
        </row>
        <row r="1059">
          <cell r="M1059"/>
        </row>
        <row r="1060">
          <cell r="M1060"/>
        </row>
        <row r="1061">
          <cell r="M1061"/>
        </row>
        <row r="1062">
          <cell r="M1062"/>
        </row>
        <row r="1063">
          <cell r="M1063"/>
        </row>
        <row r="1064">
          <cell r="M1064"/>
        </row>
        <row r="1065">
          <cell r="M1065"/>
        </row>
        <row r="1066">
          <cell r="M1066"/>
        </row>
        <row r="1067">
          <cell r="M1067"/>
        </row>
        <row r="1068">
          <cell r="M1068"/>
        </row>
        <row r="1069">
          <cell r="M1069"/>
        </row>
        <row r="1070">
          <cell r="M1070"/>
        </row>
        <row r="1071">
          <cell r="M1071"/>
        </row>
        <row r="1072">
          <cell r="M1072"/>
        </row>
        <row r="1073">
          <cell r="M1073"/>
        </row>
        <row r="1074">
          <cell r="M1074"/>
        </row>
        <row r="1075">
          <cell r="M1075"/>
        </row>
        <row r="1076">
          <cell r="M1076"/>
        </row>
        <row r="1077">
          <cell r="M1077"/>
        </row>
        <row r="1078">
          <cell r="M1078"/>
        </row>
        <row r="1079">
          <cell r="M1079"/>
        </row>
        <row r="1080">
          <cell r="M1080"/>
        </row>
        <row r="1081">
          <cell r="M1081"/>
        </row>
        <row r="1082">
          <cell r="M1082"/>
        </row>
        <row r="1083">
          <cell r="M1083"/>
        </row>
        <row r="1084">
          <cell r="M1084"/>
        </row>
        <row r="1085">
          <cell r="M1085"/>
        </row>
        <row r="1086">
          <cell r="M1086"/>
        </row>
        <row r="1087">
          <cell r="M1087"/>
        </row>
        <row r="1088">
          <cell r="M1088"/>
        </row>
        <row r="1089">
          <cell r="M1089"/>
        </row>
        <row r="1090">
          <cell r="M1090"/>
        </row>
        <row r="1091">
          <cell r="M1091"/>
        </row>
        <row r="1092">
          <cell r="M1092"/>
        </row>
        <row r="1093">
          <cell r="M1093"/>
        </row>
        <row r="1094">
          <cell r="M1094"/>
        </row>
        <row r="1095">
          <cell r="M1095"/>
        </row>
        <row r="1096">
          <cell r="M1096"/>
        </row>
        <row r="1097">
          <cell r="M1097"/>
        </row>
        <row r="1098">
          <cell r="M1098"/>
        </row>
        <row r="1099">
          <cell r="M1099"/>
        </row>
        <row r="1100">
          <cell r="M1100"/>
        </row>
        <row r="1101">
          <cell r="M1101"/>
        </row>
        <row r="1102">
          <cell r="M1102"/>
        </row>
        <row r="1103">
          <cell r="M1103"/>
        </row>
        <row r="1104">
          <cell r="M1104"/>
        </row>
        <row r="1105">
          <cell r="M1105"/>
        </row>
        <row r="1106">
          <cell r="M1106"/>
        </row>
        <row r="1107">
          <cell r="M1107"/>
        </row>
        <row r="1108">
          <cell r="M1108"/>
        </row>
        <row r="1109">
          <cell r="M1109"/>
        </row>
        <row r="1110">
          <cell r="M1110"/>
        </row>
        <row r="1111">
          <cell r="M1111"/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DA1D-5024-47BE-BDF2-3E8E8292591A}">
  <dimension ref="A1:G143"/>
  <sheetViews>
    <sheetView tabSelected="1" workbookViewId="0">
      <selection activeCell="H138" sqref="H138"/>
    </sheetView>
  </sheetViews>
  <sheetFormatPr baseColWidth="10" defaultRowHeight="15" x14ac:dyDescent="0.25"/>
  <cols>
    <col min="5" max="5" width="12.42578125" customWidth="1"/>
    <col min="6" max="6" width="12.28515625" customWidth="1"/>
    <col min="7" max="7" width="12.7109375" bestFit="1" customWidth="1"/>
  </cols>
  <sheetData>
    <row r="1" spans="1:7" x14ac:dyDescent="0.25">
      <c r="A1" s="256" t="s">
        <v>0</v>
      </c>
      <c r="B1" s="256"/>
      <c r="C1" s="256"/>
      <c r="D1" s="256"/>
      <c r="E1" s="256"/>
      <c r="F1" s="256"/>
      <c r="G1" s="256"/>
    </row>
    <row r="2" spans="1:7" ht="15.75" thickBot="1" x14ac:dyDescent="0.3">
      <c r="A2" s="257" t="s">
        <v>1</v>
      </c>
      <c r="B2" s="257"/>
      <c r="C2" s="257"/>
      <c r="D2" s="257"/>
      <c r="E2" s="257"/>
      <c r="F2" s="257"/>
      <c r="G2" s="257"/>
    </row>
    <row r="3" spans="1:7" x14ac:dyDescent="0.25">
      <c r="A3" s="258" t="s">
        <v>2</v>
      </c>
      <c r="B3" s="258" t="s">
        <v>3</v>
      </c>
      <c r="C3" s="258"/>
      <c r="D3" s="258"/>
      <c r="E3" s="260" t="s">
        <v>4</v>
      </c>
      <c r="F3" s="258" t="s">
        <v>5</v>
      </c>
      <c r="G3" s="258" t="s">
        <v>6</v>
      </c>
    </row>
    <row r="4" spans="1:7" ht="15.75" thickBot="1" x14ac:dyDescent="0.3">
      <c r="A4" s="259"/>
      <c r="B4" s="259"/>
      <c r="C4" s="259"/>
      <c r="D4" s="259"/>
      <c r="E4" s="261"/>
      <c r="F4" s="259"/>
      <c r="G4" s="259"/>
    </row>
    <row r="5" spans="1:7" x14ac:dyDescent="0.25">
      <c r="A5" s="1" t="s">
        <v>7</v>
      </c>
      <c r="B5" s="2" t="s">
        <v>8</v>
      </c>
      <c r="C5" s="3"/>
      <c r="D5" s="4"/>
      <c r="E5" s="5"/>
      <c r="F5" s="4"/>
      <c r="G5" s="6">
        <f>F8+F17+F63+F86+F108+F124</f>
        <v>34000000</v>
      </c>
    </row>
    <row r="6" spans="1:7" x14ac:dyDescent="0.25">
      <c r="A6" s="7" t="s">
        <v>9</v>
      </c>
      <c r="B6" s="8" t="s">
        <v>10</v>
      </c>
      <c r="C6" s="9"/>
      <c r="D6" s="9"/>
      <c r="E6" s="10"/>
      <c r="F6" s="11"/>
      <c r="G6" s="12"/>
    </row>
    <row r="7" spans="1:7" x14ac:dyDescent="0.25">
      <c r="A7" s="7" t="s">
        <v>11</v>
      </c>
      <c r="B7" s="8" t="s">
        <v>12</v>
      </c>
      <c r="C7" s="9"/>
      <c r="D7" s="9"/>
      <c r="E7" s="13"/>
      <c r="F7" s="14"/>
      <c r="G7" s="9"/>
    </row>
    <row r="8" spans="1:7" ht="16.5" x14ac:dyDescent="0.35">
      <c r="A8" s="7" t="s">
        <v>13</v>
      </c>
      <c r="B8" s="8" t="s">
        <v>14</v>
      </c>
      <c r="C8" s="9"/>
      <c r="D8" s="9"/>
      <c r="E8" s="13"/>
      <c r="F8" s="15">
        <f>E9+E13</f>
        <v>8000000</v>
      </c>
      <c r="G8" s="16"/>
    </row>
    <row r="9" spans="1:7" x14ac:dyDescent="0.25">
      <c r="A9" s="17" t="s">
        <v>15</v>
      </c>
      <c r="B9" s="18" t="s">
        <v>16</v>
      </c>
      <c r="C9" s="19"/>
      <c r="D9" s="19"/>
      <c r="E9" s="20">
        <f>E10+E11+E12</f>
        <v>7530000</v>
      </c>
      <c r="F9" s="14"/>
      <c r="G9" s="14"/>
    </row>
    <row r="10" spans="1:7" x14ac:dyDescent="0.25">
      <c r="A10" s="21" t="s">
        <v>17</v>
      </c>
      <c r="B10" s="4" t="s">
        <v>18</v>
      </c>
      <c r="C10" s="4"/>
      <c r="D10" s="4"/>
      <c r="E10" s="22">
        <v>730000</v>
      </c>
      <c r="F10" s="23"/>
      <c r="G10" s="23"/>
    </row>
    <row r="11" spans="1:7" x14ac:dyDescent="0.25">
      <c r="A11" s="21" t="s">
        <v>19</v>
      </c>
      <c r="B11" s="4" t="s">
        <v>20</v>
      </c>
      <c r="C11" s="4"/>
      <c r="D11" s="4"/>
      <c r="E11" s="22">
        <v>2800000</v>
      </c>
      <c r="F11" s="23"/>
      <c r="G11" s="23"/>
    </row>
    <row r="12" spans="1:7" x14ac:dyDescent="0.25">
      <c r="A12" s="21" t="s">
        <v>21</v>
      </c>
      <c r="B12" s="4" t="s">
        <v>22</v>
      </c>
      <c r="C12" s="4"/>
      <c r="D12" s="4"/>
      <c r="E12" s="22">
        <v>4000000</v>
      </c>
      <c r="F12" s="23"/>
      <c r="G12" s="23"/>
    </row>
    <row r="13" spans="1:7" x14ac:dyDescent="0.25">
      <c r="A13" s="17" t="s">
        <v>23</v>
      </c>
      <c r="B13" s="18" t="s">
        <v>24</v>
      </c>
      <c r="C13" s="19"/>
      <c r="D13" s="19"/>
      <c r="E13" s="20">
        <f>E14+E15+E16</f>
        <v>470000</v>
      </c>
      <c r="F13" s="24"/>
      <c r="G13" s="24"/>
    </row>
    <row r="14" spans="1:7" x14ac:dyDescent="0.25">
      <c r="A14" s="21" t="s">
        <v>25</v>
      </c>
      <c r="B14" s="4" t="s">
        <v>26</v>
      </c>
      <c r="C14" s="4"/>
      <c r="D14" s="4"/>
      <c r="E14" s="22">
        <v>70000</v>
      </c>
      <c r="F14" s="23"/>
      <c r="G14" s="23"/>
    </row>
    <row r="15" spans="1:7" x14ac:dyDescent="0.25">
      <c r="A15" s="21" t="s">
        <v>27</v>
      </c>
      <c r="B15" s="4" t="s">
        <v>28</v>
      </c>
      <c r="C15" s="4"/>
      <c r="D15" s="4"/>
      <c r="E15" s="22">
        <v>100000</v>
      </c>
      <c r="F15" s="23"/>
      <c r="G15" s="23"/>
    </row>
    <row r="16" spans="1:7" x14ac:dyDescent="0.25">
      <c r="A16" s="21" t="s">
        <v>29</v>
      </c>
      <c r="B16" s="4" t="s">
        <v>30</v>
      </c>
      <c r="C16" s="4"/>
      <c r="D16" s="4"/>
      <c r="E16" s="22">
        <v>300000</v>
      </c>
      <c r="F16" s="23"/>
      <c r="G16" s="23"/>
    </row>
    <row r="17" spans="1:7" x14ac:dyDescent="0.25">
      <c r="A17" s="21" t="s">
        <v>31</v>
      </c>
      <c r="B17" s="25" t="s">
        <v>32</v>
      </c>
      <c r="C17" s="25"/>
      <c r="D17" s="25"/>
      <c r="E17" s="22"/>
      <c r="F17" s="26">
        <f>E20+E23+E36+E47+E53+E58+E60</f>
        <v>988000</v>
      </c>
      <c r="G17" s="23"/>
    </row>
    <row r="18" spans="1:7" x14ac:dyDescent="0.25">
      <c r="A18" s="1" t="s">
        <v>33</v>
      </c>
      <c r="B18" s="2" t="s">
        <v>34</v>
      </c>
      <c r="C18" s="4"/>
      <c r="D18" s="4"/>
      <c r="E18" s="27"/>
      <c r="F18" s="28"/>
      <c r="G18" s="23"/>
    </row>
    <row r="19" spans="1:7" x14ac:dyDescent="0.25">
      <c r="A19" s="21" t="s">
        <v>35</v>
      </c>
      <c r="B19" s="4" t="s">
        <v>36</v>
      </c>
      <c r="C19" s="4"/>
      <c r="D19" s="4"/>
      <c r="E19" s="22"/>
      <c r="F19" s="23"/>
      <c r="G19" s="23"/>
    </row>
    <row r="20" spans="1:7" x14ac:dyDescent="0.25">
      <c r="A20" s="1" t="s">
        <v>37</v>
      </c>
      <c r="B20" s="8" t="s">
        <v>38</v>
      </c>
      <c r="C20" s="9"/>
      <c r="D20" s="9"/>
      <c r="E20" s="29">
        <f>E21</f>
        <v>25000</v>
      </c>
      <c r="F20" s="253"/>
      <c r="G20" s="24"/>
    </row>
    <row r="21" spans="1:7" x14ac:dyDescent="0.25">
      <c r="A21" s="1" t="s">
        <v>37</v>
      </c>
      <c r="B21" s="30" t="s">
        <v>39</v>
      </c>
      <c r="C21" s="9"/>
      <c r="D21" s="9"/>
      <c r="E21" s="22">
        <v>25000</v>
      </c>
      <c r="F21" s="11"/>
      <c r="G21" s="24"/>
    </row>
    <row r="22" spans="1:7" x14ac:dyDescent="0.25">
      <c r="A22" s="1" t="s">
        <v>40</v>
      </c>
      <c r="B22" s="8" t="s">
        <v>41</v>
      </c>
      <c r="C22" s="9"/>
      <c r="D22" s="9"/>
      <c r="E22" s="13"/>
      <c r="F22" s="14"/>
      <c r="G22" s="24"/>
    </row>
    <row r="23" spans="1:7" x14ac:dyDescent="0.25">
      <c r="A23" s="17" t="s">
        <v>42</v>
      </c>
      <c r="B23" s="18" t="s">
        <v>43</v>
      </c>
      <c r="C23" s="19"/>
      <c r="D23" s="19"/>
      <c r="E23" s="31">
        <f>E24+E25+E26+E27+E28+E29+E30+E31+E32+E33+E34+E35</f>
        <v>64000</v>
      </c>
      <c r="F23" s="24"/>
      <c r="G23" s="24"/>
    </row>
    <row r="24" spans="1:7" x14ac:dyDescent="0.25">
      <c r="A24" s="21" t="s">
        <v>44</v>
      </c>
      <c r="B24" s="4" t="s">
        <v>45</v>
      </c>
      <c r="C24" s="4"/>
      <c r="D24" s="4"/>
      <c r="E24" s="32">
        <v>2000</v>
      </c>
      <c r="F24" s="23"/>
      <c r="G24" s="23"/>
    </row>
    <row r="25" spans="1:7" x14ac:dyDescent="0.25">
      <c r="A25" s="21" t="s">
        <v>46</v>
      </c>
      <c r="B25" s="4" t="s">
        <v>47</v>
      </c>
      <c r="C25" s="4"/>
      <c r="D25" s="4"/>
      <c r="E25" s="32">
        <v>10000</v>
      </c>
      <c r="F25" s="23"/>
      <c r="G25" s="23"/>
    </row>
    <row r="26" spans="1:7" x14ac:dyDescent="0.25">
      <c r="A26" s="21" t="s">
        <v>48</v>
      </c>
      <c r="B26" s="4" t="s">
        <v>49</v>
      </c>
      <c r="C26" s="4"/>
      <c r="D26" s="4"/>
      <c r="E26" s="32">
        <v>15000</v>
      </c>
      <c r="F26" s="23"/>
      <c r="G26" s="23"/>
    </row>
    <row r="27" spans="1:7" x14ac:dyDescent="0.25">
      <c r="A27" s="21" t="s">
        <v>50</v>
      </c>
      <c r="B27" s="4" t="s">
        <v>51</v>
      </c>
      <c r="C27" s="4"/>
      <c r="D27" s="4"/>
      <c r="E27" s="32">
        <v>10000</v>
      </c>
      <c r="F27" s="23"/>
      <c r="G27" s="23"/>
    </row>
    <row r="28" spans="1:7" x14ac:dyDescent="0.25">
      <c r="A28" s="21" t="s">
        <v>52</v>
      </c>
      <c r="B28" s="4" t="s">
        <v>53</v>
      </c>
      <c r="C28" s="4"/>
      <c r="D28" s="4"/>
      <c r="E28" s="33">
        <v>5000</v>
      </c>
      <c r="F28" s="23"/>
      <c r="G28" s="23"/>
    </row>
    <row r="29" spans="1:7" x14ac:dyDescent="0.25">
      <c r="A29" s="21" t="s">
        <v>54</v>
      </c>
      <c r="B29" s="4" t="s">
        <v>55</v>
      </c>
      <c r="C29" s="4"/>
      <c r="D29" s="4"/>
      <c r="E29" s="33">
        <v>1000</v>
      </c>
      <c r="F29" s="23"/>
      <c r="G29" s="23"/>
    </row>
    <row r="30" spans="1:7" x14ac:dyDescent="0.25">
      <c r="A30" s="21" t="s">
        <v>56</v>
      </c>
      <c r="B30" s="4" t="s">
        <v>57</v>
      </c>
      <c r="C30" s="4"/>
      <c r="D30" s="4"/>
      <c r="E30" s="33">
        <v>3000</v>
      </c>
      <c r="F30" s="23"/>
      <c r="G30" s="23"/>
    </row>
    <row r="31" spans="1:7" x14ac:dyDescent="0.25">
      <c r="A31" s="21" t="s">
        <v>58</v>
      </c>
      <c r="B31" s="4" t="s">
        <v>59</v>
      </c>
      <c r="C31" s="4"/>
      <c r="D31" s="4"/>
      <c r="E31" s="33">
        <v>1000</v>
      </c>
      <c r="F31" s="23"/>
      <c r="G31" s="23"/>
    </row>
    <row r="32" spans="1:7" x14ac:dyDescent="0.25">
      <c r="A32" s="21" t="s">
        <v>60</v>
      </c>
      <c r="B32" s="4" t="s">
        <v>61</v>
      </c>
      <c r="C32" s="4"/>
      <c r="D32" s="4"/>
      <c r="E32" s="33">
        <v>10000</v>
      </c>
      <c r="F32" s="23"/>
      <c r="G32" s="23"/>
    </row>
    <row r="33" spans="1:7" x14ac:dyDescent="0.25">
      <c r="A33" s="21" t="s">
        <v>62</v>
      </c>
      <c r="B33" s="4" t="s">
        <v>63</v>
      </c>
      <c r="C33" s="4"/>
      <c r="D33" s="4"/>
      <c r="E33" s="33">
        <v>1000</v>
      </c>
      <c r="F33" s="23"/>
      <c r="G33" s="23"/>
    </row>
    <row r="34" spans="1:7" x14ac:dyDescent="0.25">
      <c r="A34" s="21" t="s">
        <v>64</v>
      </c>
      <c r="B34" s="4" t="s">
        <v>65</v>
      </c>
      <c r="C34" s="4"/>
      <c r="D34" s="4"/>
      <c r="E34" s="32">
        <v>5000</v>
      </c>
      <c r="F34" s="23"/>
      <c r="G34" s="23"/>
    </row>
    <row r="35" spans="1:7" x14ac:dyDescent="0.25">
      <c r="A35" s="21" t="s">
        <v>66</v>
      </c>
      <c r="B35" s="4" t="s">
        <v>67</v>
      </c>
      <c r="C35" s="4"/>
      <c r="D35" s="4"/>
      <c r="E35" s="32">
        <v>1000</v>
      </c>
      <c r="F35" s="23"/>
      <c r="G35" s="23"/>
    </row>
    <row r="36" spans="1:7" x14ac:dyDescent="0.25">
      <c r="A36" s="1" t="s">
        <v>68</v>
      </c>
      <c r="B36" s="2" t="s">
        <v>69</v>
      </c>
      <c r="C36" s="3"/>
      <c r="D36" s="3"/>
      <c r="E36" s="34">
        <f>E37+E38+E39+E40+E41+E42+E43+E44+E45+E46</f>
        <v>221000</v>
      </c>
      <c r="F36" s="14"/>
      <c r="G36" s="35"/>
    </row>
    <row r="37" spans="1:7" x14ac:dyDescent="0.25">
      <c r="A37" s="21" t="s">
        <v>70</v>
      </c>
      <c r="B37" s="4" t="s">
        <v>71</v>
      </c>
      <c r="C37" s="4"/>
      <c r="D37" s="4"/>
      <c r="E37" s="32">
        <v>1000</v>
      </c>
      <c r="F37" s="23"/>
      <c r="G37" s="23"/>
    </row>
    <row r="38" spans="1:7" x14ac:dyDescent="0.25">
      <c r="A38" s="21" t="s">
        <v>72</v>
      </c>
      <c r="B38" s="4" t="s">
        <v>73</v>
      </c>
      <c r="C38" s="4"/>
      <c r="D38" s="4"/>
      <c r="E38" s="33">
        <v>1000</v>
      </c>
      <c r="F38" s="23"/>
      <c r="G38" s="23"/>
    </row>
    <row r="39" spans="1:7" x14ac:dyDescent="0.25">
      <c r="A39" s="21" t="s">
        <v>74</v>
      </c>
      <c r="B39" s="4" t="s">
        <v>75</v>
      </c>
      <c r="C39" s="4"/>
      <c r="D39" s="4"/>
      <c r="E39" s="33">
        <v>10000</v>
      </c>
      <c r="F39" s="23"/>
      <c r="G39" s="23"/>
    </row>
    <row r="40" spans="1:7" x14ac:dyDescent="0.25">
      <c r="A40" s="21" t="s">
        <v>76</v>
      </c>
      <c r="B40" s="4" t="s">
        <v>77</v>
      </c>
      <c r="C40" s="4"/>
      <c r="D40" s="4"/>
      <c r="E40" s="33">
        <v>2000</v>
      </c>
      <c r="F40" s="23"/>
      <c r="G40" s="36"/>
    </row>
    <row r="41" spans="1:7" x14ac:dyDescent="0.25">
      <c r="A41" s="21" t="s">
        <v>78</v>
      </c>
      <c r="B41" s="4" t="s">
        <v>79</v>
      </c>
      <c r="C41" s="4"/>
      <c r="D41" s="4"/>
      <c r="E41" s="33">
        <v>50000</v>
      </c>
      <c r="F41" s="23"/>
      <c r="G41" s="36"/>
    </row>
    <row r="42" spans="1:7" x14ac:dyDescent="0.25">
      <c r="A42" s="21" t="s">
        <v>80</v>
      </c>
      <c r="B42" s="4" t="s">
        <v>81</v>
      </c>
      <c r="C42" s="4"/>
      <c r="D42" s="4"/>
      <c r="E42" s="33">
        <v>1000</v>
      </c>
      <c r="F42" s="23"/>
      <c r="G42" s="23"/>
    </row>
    <row r="43" spans="1:7" x14ac:dyDescent="0.25">
      <c r="A43" s="21" t="s">
        <v>82</v>
      </c>
      <c r="B43" s="4" t="s">
        <v>83</v>
      </c>
      <c r="C43" s="4"/>
      <c r="D43" s="4"/>
      <c r="E43" s="32">
        <v>100000</v>
      </c>
      <c r="F43" s="23"/>
      <c r="G43" s="37"/>
    </row>
    <row r="44" spans="1:7" x14ac:dyDescent="0.25">
      <c r="A44" s="21" t="s">
        <v>84</v>
      </c>
      <c r="B44" s="4" t="s">
        <v>85</v>
      </c>
      <c r="C44" s="4"/>
      <c r="D44" s="4"/>
      <c r="E44" s="32">
        <v>5000</v>
      </c>
      <c r="F44" s="23"/>
      <c r="G44" s="23"/>
    </row>
    <row r="45" spans="1:7" x14ac:dyDescent="0.25">
      <c r="A45" s="21" t="s">
        <v>86</v>
      </c>
      <c r="B45" s="4" t="s">
        <v>87</v>
      </c>
      <c r="C45" s="4"/>
      <c r="D45" s="4"/>
      <c r="E45" s="33">
        <v>1000</v>
      </c>
      <c r="F45" s="23"/>
      <c r="G45" s="23"/>
    </row>
    <row r="46" spans="1:7" x14ac:dyDescent="0.25">
      <c r="A46" s="21" t="s">
        <v>88</v>
      </c>
      <c r="B46" s="4" t="s">
        <v>89</v>
      </c>
      <c r="C46" s="4"/>
      <c r="D46" s="4"/>
      <c r="E46" s="33">
        <v>50000</v>
      </c>
      <c r="F46" s="23"/>
      <c r="G46" s="23"/>
    </row>
    <row r="47" spans="1:7" x14ac:dyDescent="0.25">
      <c r="A47" s="17" t="s">
        <v>90</v>
      </c>
      <c r="B47" s="18" t="s">
        <v>91</v>
      </c>
      <c r="C47" s="19"/>
      <c r="D47" s="19"/>
      <c r="E47" s="38">
        <f>E48+E49+E50+E51+E52</f>
        <v>8000</v>
      </c>
      <c r="F47" s="24"/>
      <c r="G47" s="24"/>
    </row>
    <row r="48" spans="1:7" x14ac:dyDescent="0.25">
      <c r="A48" s="21" t="s">
        <v>92</v>
      </c>
      <c r="B48" s="4" t="s">
        <v>93</v>
      </c>
      <c r="C48" s="4"/>
      <c r="D48" s="4"/>
      <c r="E48" s="33">
        <v>2000</v>
      </c>
      <c r="F48" s="23"/>
      <c r="G48" s="23"/>
    </row>
    <row r="49" spans="1:7" x14ac:dyDescent="0.25">
      <c r="A49" s="21" t="s">
        <v>94</v>
      </c>
      <c r="B49" s="4" t="s">
        <v>95</v>
      </c>
      <c r="C49" s="4"/>
      <c r="D49" s="4"/>
      <c r="E49" s="33">
        <v>1000</v>
      </c>
      <c r="F49" s="23"/>
      <c r="G49" s="23"/>
    </row>
    <row r="50" spans="1:7" x14ac:dyDescent="0.25">
      <c r="A50" s="21" t="s">
        <v>96</v>
      </c>
      <c r="B50" s="4" t="s">
        <v>97</v>
      </c>
      <c r="C50" s="4"/>
      <c r="D50" s="4"/>
      <c r="E50" s="33">
        <v>2000</v>
      </c>
      <c r="F50" s="23"/>
      <c r="G50" s="23"/>
    </row>
    <row r="51" spans="1:7" x14ac:dyDescent="0.25">
      <c r="A51" s="21" t="s">
        <v>98</v>
      </c>
      <c r="B51" s="4" t="s">
        <v>99</v>
      </c>
      <c r="C51" s="4"/>
      <c r="D51" s="4"/>
      <c r="E51" s="39">
        <v>2000</v>
      </c>
      <c r="F51" s="23"/>
      <c r="G51" s="23"/>
    </row>
    <row r="52" spans="1:7" x14ac:dyDescent="0.25">
      <c r="A52" s="21" t="s">
        <v>100</v>
      </c>
      <c r="B52" s="4" t="s">
        <v>101</v>
      </c>
      <c r="C52" s="4"/>
      <c r="D52" s="4"/>
      <c r="E52" s="33">
        <v>1000</v>
      </c>
      <c r="F52" s="23"/>
      <c r="G52" s="23"/>
    </row>
    <row r="53" spans="1:7" x14ac:dyDescent="0.25">
      <c r="A53" s="17" t="s">
        <v>102</v>
      </c>
      <c r="B53" s="18" t="s">
        <v>103</v>
      </c>
      <c r="C53" s="19"/>
      <c r="D53" s="19"/>
      <c r="E53" s="38">
        <f>E54+E55+E56+E57</f>
        <v>110000</v>
      </c>
      <c r="F53" s="24"/>
      <c r="G53" s="24"/>
    </row>
    <row r="54" spans="1:7" x14ac:dyDescent="0.25">
      <c r="A54" s="21" t="s">
        <v>104</v>
      </c>
      <c r="B54" s="4" t="s">
        <v>105</v>
      </c>
      <c r="C54" s="4"/>
      <c r="D54" s="4"/>
      <c r="E54" s="33">
        <v>25000</v>
      </c>
      <c r="F54" s="23"/>
      <c r="G54" s="23"/>
    </row>
    <row r="55" spans="1:7" x14ac:dyDescent="0.25">
      <c r="A55" s="21" t="s">
        <v>106</v>
      </c>
      <c r="B55" s="4" t="s">
        <v>107</v>
      </c>
      <c r="C55" s="4"/>
      <c r="D55" s="4"/>
      <c r="E55" s="33">
        <v>5000</v>
      </c>
      <c r="F55" s="23"/>
      <c r="G55" s="23"/>
    </row>
    <row r="56" spans="1:7" x14ac:dyDescent="0.25">
      <c r="A56" s="21" t="s">
        <v>108</v>
      </c>
      <c r="B56" s="4" t="s">
        <v>109</v>
      </c>
      <c r="C56" s="4"/>
      <c r="D56" s="4"/>
      <c r="E56" s="33">
        <v>10000</v>
      </c>
      <c r="F56" s="23"/>
      <c r="G56" s="23"/>
    </row>
    <row r="57" spans="1:7" x14ac:dyDescent="0.25">
      <c r="A57" s="21" t="s">
        <v>110</v>
      </c>
      <c r="B57" s="4" t="s">
        <v>111</v>
      </c>
      <c r="C57" s="4"/>
      <c r="D57" s="4"/>
      <c r="E57" s="33">
        <v>70000</v>
      </c>
      <c r="F57" s="23"/>
      <c r="G57" s="23"/>
    </row>
    <row r="58" spans="1:7" x14ac:dyDescent="0.25">
      <c r="A58" s="17" t="s">
        <v>112</v>
      </c>
      <c r="B58" s="18" t="s">
        <v>113</v>
      </c>
      <c r="C58" s="19"/>
      <c r="D58" s="19"/>
      <c r="E58" s="38">
        <f>E59</f>
        <v>10000</v>
      </c>
      <c r="F58" s="24"/>
      <c r="G58" s="24"/>
    </row>
    <row r="59" spans="1:7" x14ac:dyDescent="0.25">
      <c r="A59" s="21" t="s">
        <v>114</v>
      </c>
      <c r="B59" s="4" t="s">
        <v>115</v>
      </c>
      <c r="C59" s="4"/>
      <c r="D59" s="4"/>
      <c r="E59" s="33">
        <v>10000</v>
      </c>
      <c r="F59" s="23"/>
      <c r="G59" s="23"/>
    </row>
    <row r="60" spans="1:7" x14ac:dyDescent="0.25">
      <c r="A60" s="17" t="s">
        <v>116</v>
      </c>
      <c r="B60" s="18" t="s">
        <v>117</v>
      </c>
      <c r="C60" s="19"/>
      <c r="D60" s="19"/>
      <c r="E60" s="38">
        <f>E61+E62</f>
        <v>550000</v>
      </c>
      <c r="F60" s="24"/>
      <c r="G60" s="24"/>
    </row>
    <row r="61" spans="1:7" x14ac:dyDescent="0.25">
      <c r="A61" s="21" t="s">
        <v>118</v>
      </c>
      <c r="B61" s="4" t="s">
        <v>119</v>
      </c>
      <c r="C61" s="4"/>
      <c r="D61" s="4"/>
      <c r="E61" s="32">
        <v>500000</v>
      </c>
      <c r="F61" s="23"/>
      <c r="G61" s="23"/>
    </row>
    <row r="62" spans="1:7" x14ac:dyDescent="0.25">
      <c r="A62" s="21" t="s">
        <v>120</v>
      </c>
      <c r="B62" s="4" t="s">
        <v>121</v>
      </c>
      <c r="C62" s="4"/>
      <c r="D62" s="4"/>
      <c r="E62" s="33">
        <v>50000</v>
      </c>
      <c r="F62" s="23"/>
      <c r="G62" s="23"/>
    </row>
    <row r="63" spans="1:7" x14ac:dyDescent="0.25">
      <c r="A63" s="17" t="s">
        <v>122</v>
      </c>
      <c r="B63" s="8" t="s">
        <v>123</v>
      </c>
      <c r="C63" s="9"/>
      <c r="D63" s="9"/>
      <c r="E63" s="29"/>
      <c r="F63" s="11">
        <f>E65+E69+E73+E77+E82</f>
        <v>12560000</v>
      </c>
      <c r="G63" s="11"/>
    </row>
    <row r="64" spans="1:7" x14ac:dyDescent="0.25">
      <c r="A64" s="17" t="s">
        <v>124</v>
      </c>
      <c r="B64" s="8" t="s">
        <v>125</v>
      </c>
      <c r="C64" s="9"/>
      <c r="D64" s="9"/>
      <c r="E64" s="10"/>
      <c r="F64" s="11"/>
      <c r="G64" s="14"/>
    </row>
    <row r="65" spans="1:7" x14ac:dyDescent="0.25">
      <c r="A65" s="17" t="s">
        <v>126</v>
      </c>
      <c r="B65" s="18" t="s">
        <v>127</v>
      </c>
      <c r="C65" s="19"/>
      <c r="D65" s="19"/>
      <c r="E65" s="38">
        <f>E66+E67</f>
        <v>8700000</v>
      </c>
      <c r="F65" s="24"/>
      <c r="G65" s="24"/>
    </row>
    <row r="66" spans="1:7" x14ac:dyDescent="0.25">
      <c r="A66" s="21" t="s">
        <v>128</v>
      </c>
      <c r="B66" s="4" t="s">
        <v>129</v>
      </c>
      <c r="C66" s="4"/>
      <c r="D66" s="4"/>
      <c r="E66" s="33">
        <v>200000</v>
      </c>
      <c r="F66" s="23"/>
      <c r="G66" s="23"/>
    </row>
    <row r="67" spans="1:7" x14ac:dyDescent="0.25">
      <c r="A67" s="21" t="s">
        <v>130</v>
      </c>
      <c r="B67" s="4" t="s">
        <v>131</v>
      </c>
      <c r="C67" s="4"/>
      <c r="D67" s="4"/>
      <c r="E67" s="33">
        <v>8500000</v>
      </c>
      <c r="F67" s="23"/>
      <c r="G67" s="23"/>
    </row>
    <row r="68" spans="1:7" x14ac:dyDescent="0.25">
      <c r="A68" s="17" t="s">
        <v>132</v>
      </c>
      <c r="B68" s="8" t="s">
        <v>133</v>
      </c>
      <c r="C68" s="9"/>
      <c r="D68" s="9"/>
      <c r="E68" s="29"/>
      <c r="F68" s="11"/>
      <c r="G68" s="24"/>
    </row>
    <row r="69" spans="1:7" x14ac:dyDescent="0.25">
      <c r="A69" s="17" t="s">
        <v>134</v>
      </c>
      <c r="B69" s="18" t="s">
        <v>133</v>
      </c>
      <c r="C69" s="19"/>
      <c r="D69" s="19"/>
      <c r="E69" s="38">
        <f>E70+E71</f>
        <v>50000</v>
      </c>
      <c r="F69" s="24"/>
      <c r="G69" s="24"/>
    </row>
    <row r="70" spans="1:7" x14ac:dyDescent="0.25">
      <c r="A70" s="21" t="s">
        <v>135</v>
      </c>
      <c r="B70" s="4" t="s">
        <v>136</v>
      </c>
      <c r="C70" s="4"/>
      <c r="D70" s="4"/>
      <c r="E70" s="33">
        <v>25000</v>
      </c>
      <c r="F70" s="23"/>
      <c r="G70" s="40"/>
    </row>
    <row r="71" spans="1:7" x14ac:dyDescent="0.25">
      <c r="A71" s="21" t="s">
        <v>137</v>
      </c>
      <c r="B71" s="4" t="s">
        <v>138</v>
      </c>
      <c r="C71" s="4"/>
      <c r="D71" s="4"/>
      <c r="E71" s="33">
        <v>25000</v>
      </c>
      <c r="F71" s="23"/>
      <c r="G71" s="41"/>
    </row>
    <row r="72" spans="1:7" x14ac:dyDescent="0.25">
      <c r="A72" s="17" t="s">
        <v>139</v>
      </c>
      <c r="B72" s="8" t="s">
        <v>140</v>
      </c>
      <c r="C72" s="9"/>
      <c r="D72" s="9"/>
      <c r="E72" s="13"/>
      <c r="F72" s="11"/>
      <c r="G72" s="24"/>
    </row>
    <row r="73" spans="1:7" x14ac:dyDescent="0.25">
      <c r="A73" s="17" t="s">
        <v>141</v>
      </c>
      <c r="B73" s="18" t="s">
        <v>142</v>
      </c>
      <c r="C73" s="19"/>
      <c r="D73" s="19"/>
      <c r="E73" s="38">
        <f>E74+E75</f>
        <v>2025000</v>
      </c>
      <c r="F73" s="24"/>
      <c r="G73" s="24"/>
    </row>
    <row r="74" spans="1:7" x14ac:dyDescent="0.25">
      <c r="A74" s="42" t="s">
        <v>143</v>
      </c>
      <c r="B74" s="43" t="s">
        <v>144</v>
      </c>
      <c r="C74" s="43"/>
      <c r="D74" s="43"/>
      <c r="E74" s="32">
        <v>25000</v>
      </c>
      <c r="F74" s="24"/>
      <c r="G74" s="24"/>
    </row>
    <row r="75" spans="1:7" x14ac:dyDescent="0.25">
      <c r="A75" s="21" t="s">
        <v>145</v>
      </c>
      <c r="B75" s="4" t="s">
        <v>146</v>
      </c>
      <c r="C75" s="4"/>
      <c r="D75" s="4"/>
      <c r="E75" s="32">
        <v>2000000</v>
      </c>
      <c r="F75" s="23"/>
      <c r="G75" s="23"/>
    </row>
    <row r="76" spans="1:7" x14ac:dyDescent="0.25">
      <c r="A76" s="17" t="s">
        <v>147</v>
      </c>
      <c r="B76" s="8" t="s">
        <v>148</v>
      </c>
      <c r="C76" s="9"/>
      <c r="D76" s="9"/>
      <c r="E76" s="29"/>
      <c r="F76" s="11"/>
      <c r="G76" s="24"/>
    </row>
    <row r="77" spans="1:7" x14ac:dyDescent="0.25">
      <c r="A77" s="17" t="s">
        <v>149</v>
      </c>
      <c r="B77" s="18" t="s">
        <v>150</v>
      </c>
      <c r="C77" s="19"/>
      <c r="D77" s="19"/>
      <c r="E77" s="38">
        <f>E78+E79+E80</f>
        <v>935000</v>
      </c>
      <c r="F77" s="24"/>
      <c r="G77" s="24"/>
    </row>
    <row r="78" spans="1:7" x14ac:dyDescent="0.25">
      <c r="A78" s="21" t="s">
        <v>151</v>
      </c>
      <c r="B78" s="4" t="s">
        <v>152</v>
      </c>
      <c r="C78" s="4"/>
      <c r="D78" s="4"/>
      <c r="E78" s="44">
        <v>25000</v>
      </c>
      <c r="F78" s="23"/>
      <c r="G78" s="23"/>
    </row>
    <row r="79" spans="1:7" x14ac:dyDescent="0.25">
      <c r="A79" s="21" t="s">
        <v>153</v>
      </c>
      <c r="B79" s="4" t="s">
        <v>154</v>
      </c>
      <c r="C79" s="4"/>
      <c r="D79" s="4"/>
      <c r="E79" s="44">
        <v>10000</v>
      </c>
      <c r="F79" s="23"/>
      <c r="G79" s="23"/>
    </row>
    <row r="80" spans="1:7" x14ac:dyDescent="0.25">
      <c r="A80" s="21" t="s">
        <v>155</v>
      </c>
      <c r="B80" s="4" t="s">
        <v>156</v>
      </c>
      <c r="C80" s="4"/>
      <c r="D80" s="4"/>
      <c r="E80" s="45">
        <v>900000</v>
      </c>
      <c r="F80" s="23"/>
      <c r="G80" s="23"/>
    </row>
    <row r="81" spans="1:7" x14ac:dyDescent="0.25">
      <c r="A81" s="17" t="s">
        <v>157</v>
      </c>
      <c r="B81" s="8" t="s">
        <v>158</v>
      </c>
      <c r="C81" s="9"/>
      <c r="D81" s="9"/>
      <c r="E81" s="29"/>
      <c r="F81" s="253"/>
      <c r="G81" s="24"/>
    </row>
    <row r="82" spans="1:7" x14ac:dyDescent="0.25">
      <c r="A82" s="17" t="s">
        <v>159</v>
      </c>
      <c r="B82" s="18" t="s">
        <v>158</v>
      </c>
      <c r="C82" s="19"/>
      <c r="D82" s="19"/>
      <c r="E82" s="38">
        <f>E83+E84</f>
        <v>850000</v>
      </c>
      <c r="F82" s="24"/>
      <c r="G82" s="24"/>
    </row>
    <row r="83" spans="1:7" x14ac:dyDescent="0.25">
      <c r="A83" s="21" t="s">
        <v>160</v>
      </c>
      <c r="B83" s="4" t="s">
        <v>161</v>
      </c>
      <c r="C83" s="4"/>
      <c r="D83" s="4"/>
      <c r="E83" s="33">
        <v>600000</v>
      </c>
      <c r="F83" s="23"/>
      <c r="G83" s="23"/>
    </row>
    <row r="84" spans="1:7" x14ac:dyDescent="0.25">
      <c r="A84" s="21" t="s">
        <v>162</v>
      </c>
      <c r="B84" s="4" t="s">
        <v>163</v>
      </c>
      <c r="C84" s="4"/>
      <c r="D84" s="4"/>
      <c r="E84" s="46">
        <v>250000</v>
      </c>
      <c r="F84" s="23"/>
      <c r="G84" s="23"/>
    </row>
    <row r="85" spans="1:7" x14ac:dyDescent="0.25">
      <c r="A85" s="17" t="s">
        <v>164</v>
      </c>
      <c r="B85" s="8" t="s">
        <v>165</v>
      </c>
      <c r="C85" s="9"/>
      <c r="D85" s="9"/>
      <c r="E85" s="29"/>
      <c r="F85" s="9"/>
      <c r="G85" s="11"/>
    </row>
    <row r="86" spans="1:7" x14ac:dyDescent="0.25">
      <c r="A86" s="17" t="s">
        <v>166</v>
      </c>
      <c r="B86" s="8" t="s">
        <v>167</v>
      </c>
      <c r="C86" s="9"/>
      <c r="D86" s="9"/>
      <c r="E86" s="10"/>
      <c r="F86" s="26">
        <f>E87</f>
        <v>3667000</v>
      </c>
      <c r="G86" s="14"/>
    </row>
    <row r="87" spans="1:7" x14ac:dyDescent="0.25">
      <c r="A87" s="17" t="s">
        <v>168</v>
      </c>
      <c r="B87" s="47" t="s">
        <v>169</v>
      </c>
      <c r="C87" s="19"/>
      <c r="D87" s="19"/>
      <c r="E87" s="48">
        <f>E88+E89+E90+E91+E92+E93+E94+E95+E96+E97+E98+E99+E100+E101+E102+E103+E104+E105+E106+E107</f>
        <v>3667000</v>
      </c>
      <c r="F87" s="24"/>
      <c r="G87" s="24"/>
    </row>
    <row r="88" spans="1:7" x14ac:dyDescent="0.25">
      <c r="A88" s="21" t="s">
        <v>170</v>
      </c>
      <c r="B88" s="4" t="s">
        <v>171</v>
      </c>
      <c r="C88" s="4"/>
      <c r="D88" s="4"/>
      <c r="E88" s="46">
        <v>50000</v>
      </c>
      <c r="F88" s="23"/>
      <c r="G88" s="23"/>
    </row>
    <row r="89" spans="1:7" x14ac:dyDescent="0.25">
      <c r="A89" s="21" t="s">
        <v>172</v>
      </c>
      <c r="B89" s="4" t="s">
        <v>173</v>
      </c>
      <c r="C89" s="4"/>
      <c r="D89" s="4"/>
      <c r="E89" s="33">
        <v>1500000</v>
      </c>
      <c r="F89" s="23"/>
      <c r="G89" s="23"/>
    </row>
    <row r="90" spans="1:7" x14ac:dyDescent="0.25">
      <c r="A90" s="21" t="s">
        <v>174</v>
      </c>
      <c r="B90" s="4" t="s">
        <v>175</v>
      </c>
      <c r="C90" s="4"/>
      <c r="D90" s="4"/>
      <c r="E90" s="46">
        <v>800000</v>
      </c>
      <c r="F90" s="23"/>
      <c r="G90" s="23"/>
    </row>
    <row r="91" spans="1:7" x14ac:dyDescent="0.25">
      <c r="A91" s="21" t="s">
        <v>176</v>
      </c>
      <c r="B91" s="4" t="s">
        <v>177</v>
      </c>
      <c r="C91" s="4"/>
      <c r="D91" s="4"/>
      <c r="E91" s="46">
        <v>100000</v>
      </c>
      <c r="F91" s="23"/>
      <c r="G91" s="23"/>
    </row>
    <row r="92" spans="1:7" x14ac:dyDescent="0.25">
      <c r="A92" s="21" t="s">
        <v>178</v>
      </c>
      <c r="B92" s="4" t="s">
        <v>179</v>
      </c>
      <c r="C92" s="4"/>
      <c r="D92" s="4"/>
      <c r="E92" s="46">
        <v>5000</v>
      </c>
      <c r="F92" s="23"/>
      <c r="G92" s="23"/>
    </row>
    <row r="93" spans="1:7" x14ac:dyDescent="0.25">
      <c r="A93" s="21" t="s">
        <v>180</v>
      </c>
      <c r="B93" s="4" t="s">
        <v>181</v>
      </c>
      <c r="C93" s="4"/>
      <c r="D93" s="4"/>
      <c r="E93" s="46">
        <v>100000</v>
      </c>
      <c r="F93" s="23"/>
      <c r="G93" s="23"/>
    </row>
    <row r="94" spans="1:7" x14ac:dyDescent="0.25">
      <c r="A94" s="21" t="s">
        <v>180</v>
      </c>
      <c r="B94" s="4" t="s">
        <v>182</v>
      </c>
      <c r="C94" s="4"/>
      <c r="D94" s="4"/>
      <c r="E94" s="46">
        <v>50000</v>
      </c>
      <c r="F94" s="23"/>
      <c r="G94" s="23"/>
    </row>
    <row r="95" spans="1:7" x14ac:dyDescent="0.25">
      <c r="A95" s="21" t="s">
        <v>183</v>
      </c>
      <c r="B95" s="49" t="s">
        <v>184</v>
      </c>
      <c r="C95" s="4"/>
      <c r="D95" s="4"/>
      <c r="E95" s="46">
        <v>100000</v>
      </c>
      <c r="F95" s="23"/>
      <c r="G95" s="23"/>
    </row>
    <row r="96" spans="1:7" x14ac:dyDescent="0.25">
      <c r="A96" s="21" t="s">
        <v>185</v>
      </c>
      <c r="B96" s="4" t="s">
        <v>186</v>
      </c>
      <c r="C96" s="4"/>
      <c r="D96" s="4"/>
      <c r="E96" s="46">
        <v>15000</v>
      </c>
      <c r="F96" s="23"/>
      <c r="G96" s="23"/>
    </row>
    <row r="97" spans="1:7" x14ac:dyDescent="0.25">
      <c r="A97" s="21" t="s">
        <v>187</v>
      </c>
      <c r="B97" s="4" t="s">
        <v>188</v>
      </c>
      <c r="C97" s="4"/>
      <c r="D97" s="4"/>
      <c r="E97" s="46">
        <v>2000</v>
      </c>
      <c r="F97" s="23"/>
      <c r="G97" s="23"/>
    </row>
    <row r="98" spans="1:7" x14ac:dyDescent="0.25">
      <c r="A98" s="21" t="s">
        <v>189</v>
      </c>
      <c r="B98" s="4" t="s">
        <v>190</v>
      </c>
      <c r="C98" s="4"/>
      <c r="D98" s="4"/>
      <c r="E98" s="46">
        <v>100000</v>
      </c>
      <c r="F98" s="23"/>
      <c r="G98" s="23"/>
    </row>
    <row r="99" spans="1:7" x14ac:dyDescent="0.25">
      <c r="A99" s="21" t="s">
        <v>191</v>
      </c>
      <c r="B99" s="4" t="s">
        <v>192</v>
      </c>
      <c r="C99" s="4"/>
      <c r="D99" s="4"/>
      <c r="E99" s="46">
        <v>200000</v>
      </c>
      <c r="F99" s="23"/>
      <c r="G99" s="23"/>
    </row>
    <row r="100" spans="1:7" x14ac:dyDescent="0.25">
      <c r="A100" s="21" t="s">
        <v>193</v>
      </c>
      <c r="B100" s="4" t="s">
        <v>194</v>
      </c>
      <c r="C100" s="4"/>
      <c r="D100" s="4"/>
      <c r="E100" s="46">
        <v>50000</v>
      </c>
      <c r="F100" s="23"/>
      <c r="G100" s="23"/>
    </row>
    <row r="101" spans="1:7" x14ac:dyDescent="0.25">
      <c r="A101" s="21" t="s">
        <v>195</v>
      </c>
      <c r="B101" s="43" t="s">
        <v>196</v>
      </c>
      <c r="C101" s="4"/>
      <c r="D101" s="4"/>
      <c r="E101" s="46">
        <v>10000</v>
      </c>
      <c r="F101" s="23"/>
      <c r="G101" s="23"/>
    </row>
    <row r="102" spans="1:7" x14ac:dyDescent="0.25">
      <c r="A102" s="21" t="s">
        <v>197</v>
      </c>
      <c r="B102" s="4" t="s">
        <v>198</v>
      </c>
      <c r="C102" s="4"/>
      <c r="D102" s="4"/>
      <c r="E102" s="32">
        <v>25000</v>
      </c>
      <c r="F102" s="23"/>
      <c r="G102" s="41"/>
    </row>
    <row r="103" spans="1:7" x14ac:dyDescent="0.25">
      <c r="A103" s="21" t="s">
        <v>199</v>
      </c>
      <c r="B103" s="4" t="s">
        <v>200</v>
      </c>
      <c r="C103" s="4"/>
      <c r="D103" s="4"/>
      <c r="E103" s="32">
        <v>200000</v>
      </c>
      <c r="F103" s="23"/>
      <c r="G103" s="23"/>
    </row>
    <row r="104" spans="1:7" x14ac:dyDescent="0.25">
      <c r="A104" s="21" t="s">
        <v>201</v>
      </c>
      <c r="B104" s="4" t="s">
        <v>202</v>
      </c>
      <c r="C104" s="4"/>
      <c r="D104" s="4"/>
      <c r="E104" s="32">
        <v>5000</v>
      </c>
      <c r="F104" s="23"/>
      <c r="G104" s="23"/>
    </row>
    <row r="105" spans="1:7" x14ac:dyDescent="0.25">
      <c r="A105" s="21" t="s">
        <v>203</v>
      </c>
      <c r="B105" s="4" t="s">
        <v>204</v>
      </c>
      <c r="C105" s="4"/>
      <c r="D105" s="4"/>
      <c r="E105" s="32">
        <v>5000</v>
      </c>
      <c r="F105" s="23"/>
      <c r="G105" s="23"/>
    </row>
    <row r="106" spans="1:7" x14ac:dyDescent="0.25">
      <c r="A106" s="21" t="s">
        <v>205</v>
      </c>
      <c r="B106" s="4" t="s">
        <v>206</v>
      </c>
      <c r="C106" s="4"/>
      <c r="D106" s="4"/>
      <c r="E106" s="32">
        <v>100000</v>
      </c>
      <c r="F106" s="23"/>
      <c r="G106" s="23"/>
    </row>
    <row r="107" spans="1:7" x14ac:dyDescent="0.25">
      <c r="A107" s="21" t="s">
        <v>207</v>
      </c>
      <c r="B107" s="4" t="s">
        <v>208</v>
      </c>
      <c r="C107" s="4"/>
      <c r="D107" s="4"/>
      <c r="E107" s="32">
        <v>250000</v>
      </c>
      <c r="F107" s="23"/>
      <c r="G107" s="23"/>
    </row>
    <row r="108" spans="1:7" x14ac:dyDescent="0.25">
      <c r="A108" s="17" t="s">
        <v>209</v>
      </c>
      <c r="B108" s="8" t="s">
        <v>210</v>
      </c>
      <c r="C108" s="9"/>
      <c r="D108" s="9"/>
      <c r="E108" s="10"/>
      <c r="F108" s="14">
        <f>E110+E112+E115</f>
        <v>8410000</v>
      </c>
      <c r="G108" s="11"/>
    </row>
    <row r="109" spans="1:7" x14ac:dyDescent="0.25">
      <c r="A109" s="17" t="s">
        <v>211</v>
      </c>
      <c r="B109" s="8" t="s">
        <v>212</v>
      </c>
      <c r="C109" s="9"/>
      <c r="D109" s="9"/>
      <c r="E109" s="50"/>
      <c r="F109" s="11"/>
      <c r="G109" s="14"/>
    </row>
    <row r="110" spans="1:7" x14ac:dyDescent="0.25">
      <c r="A110" s="1" t="s">
        <v>213</v>
      </c>
      <c r="B110" s="2" t="s">
        <v>214</v>
      </c>
      <c r="C110" s="2"/>
      <c r="D110" s="2"/>
      <c r="E110" s="51">
        <f>E111</f>
        <v>0</v>
      </c>
      <c r="F110" s="23"/>
      <c r="G110" s="23"/>
    </row>
    <row r="111" spans="1:7" x14ac:dyDescent="0.25">
      <c r="A111" s="52" t="s">
        <v>215</v>
      </c>
      <c r="B111" s="4" t="s">
        <v>216</v>
      </c>
      <c r="C111" s="4"/>
      <c r="D111" s="4"/>
      <c r="E111" s="32">
        <v>0</v>
      </c>
      <c r="F111" s="23"/>
      <c r="G111" s="23"/>
    </row>
    <row r="112" spans="1:7" x14ac:dyDescent="0.25">
      <c r="A112" s="1" t="s">
        <v>217</v>
      </c>
      <c r="B112" s="2" t="s">
        <v>218</v>
      </c>
      <c r="C112" s="2"/>
      <c r="D112" s="2"/>
      <c r="E112" s="51">
        <f>E113</f>
        <v>300000</v>
      </c>
      <c r="F112" s="23"/>
      <c r="G112" s="40"/>
    </row>
    <row r="113" spans="1:7" x14ac:dyDescent="0.25">
      <c r="A113" s="17" t="s">
        <v>219</v>
      </c>
      <c r="B113" s="4" t="s">
        <v>220</v>
      </c>
      <c r="C113" s="4"/>
      <c r="D113" s="4"/>
      <c r="E113" s="32">
        <v>300000</v>
      </c>
      <c r="F113" s="23"/>
      <c r="G113" s="23"/>
    </row>
    <row r="114" spans="1:7" x14ac:dyDescent="0.25">
      <c r="A114" s="17" t="s">
        <v>221</v>
      </c>
      <c r="B114" s="8" t="s">
        <v>167</v>
      </c>
      <c r="C114" s="9"/>
      <c r="D114" s="9"/>
      <c r="E114" s="10"/>
      <c r="F114" s="254"/>
      <c r="G114" s="14"/>
    </row>
    <row r="115" spans="1:7" x14ac:dyDescent="0.25">
      <c r="A115" s="17" t="s">
        <v>222</v>
      </c>
      <c r="B115" s="18" t="s">
        <v>223</v>
      </c>
      <c r="C115" s="19"/>
      <c r="D115" s="19"/>
      <c r="E115" s="38">
        <f>E116+E117+E118+E119+E120+E121+E122</f>
        <v>8110000</v>
      </c>
      <c r="F115" s="14"/>
      <c r="G115" s="14"/>
    </row>
    <row r="116" spans="1:7" x14ac:dyDescent="0.25">
      <c r="A116" s="21" t="s">
        <v>222</v>
      </c>
      <c r="B116" s="4" t="s">
        <v>224</v>
      </c>
      <c r="C116" s="4"/>
      <c r="D116" s="4"/>
      <c r="E116" s="46">
        <v>3000000</v>
      </c>
      <c r="F116" s="23"/>
      <c r="G116" s="23"/>
    </row>
    <row r="117" spans="1:7" x14ac:dyDescent="0.25">
      <c r="A117" s="53">
        <v>18</v>
      </c>
      <c r="B117" s="54" t="s">
        <v>225</v>
      </c>
      <c r="C117" s="4"/>
      <c r="D117" s="4"/>
      <c r="E117" s="33">
        <v>3000000</v>
      </c>
      <c r="F117" s="23"/>
      <c r="G117" s="23"/>
    </row>
    <row r="118" spans="1:7" x14ac:dyDescent="0.25">
      <c r="A118" s="21" t="s">
        <v>226</v>
      </c>
      <c r="B118" s="4" t="s">
        <v>227</v>
      </c>
      <c r="C118" s="4"/>
      <c r="D118" s="4"/>
      <c r="E118" s="33">
        <v>500000</v>
      </c>
      <c r="F118" s="23"/>
      <c r="G118" s="23"/>
    </row>
    <row r="119" spans="1:7" x14ac:dyDescent="0.25">
      <c r="A119" s="21" t="s">
        <v>228</v>
      </c>
      <c r="B119" s="4" t="s">
        <v>229</v>
      </c>
      <c r="C119" s="4"/>
      <c r="D119" s="4"/>
      <c r="E119" s="46">
        <v>200000</v>
      </c>
      <c r="F119" s="23"/>
      <c r="G119" s="23"/>
    </row>
    <row r="120" spans="1:7" x14ac:dyDescent="0.25">
      <c r="A120" s="21" t="s">
        <v>230</v>
      </c>
      <c r="B120" s="4" t="s">
        <v>231</v>
      </c>
      <c r="C120" s="4"/>
      <c r="D120" s="4"/>
      <c r="E120" s="46">
        <v>700000</v>
      </c>
      <c r="F120" s="23"/>
      <c r="G120" s="23"/>
    </row>
    <row r="121" spans="1:7" x14ac:dyDescent="0.25">
      <c r="A121" s="21" t="s">
        <v>232</v>
      </c>
      <c r="B121" s="4" t="s">
        <v>233</v>
      </c>
      <c r="C121" s="4"/>
      <c r="D121" s="4"/>
      <c r="E121" s="32">
        <v>700000</v>
      </c>
      <c r="F121" s="23"/>
      <c r="G121" s="23"/>
    </row>
    <row r="122" spans="1:7" x14ac:dyDescent="0.25">
      <c r="A122" s="21" t="s">
        <v>234</v>
      </c>
      <c r="B122" s="4" t="s">
        <v>235</v>
      </c>
      <c r="C122" s="4"/>
      <c r="D122" s="4"/>
      <c r="E122" s="46">
        <v>10000</v>
      </c>
      <c r="F122" s="23"/>
      <c r="G122" s="23"/>
    </row>
    <row r="123" spans="1:7" x14ac:dyDescent="0.25">
      <c r="A123" s="17" t="s">
        <v>236</v>
      </c>
      <c r="B123" s="8" t="s">
        <v>237</v>
      </c>
      <c r="C123" s="9"/>
      <c r="D123" s="9"/>
      <c r="E123" s="10"/>
      <c r="F123" s="14"/>
      <c r="G123" s="11"/>
    </row>
    <row r="124" spans="1:7" x14ac:dyDescent="0.25">
      <c r="A124" s="17" t="s">
        <v>238</v>
      </c>
      <c r="B124" s="8" t="s">
        <v>239</v>
      </c>
      <c r="C124" s="9"/>
      <c r="D124" s="9"/>
      <c r="E124" s="29"/>
      <c r="F124" s="20">
        <f>E125+E128</f>
        <v>375000</v>
      </c>
      <c r="G124" s="14"/>
    </row>
    <row r="125" spans="1:7" x14ac:dyDescent="0.25">
      <c r="A125" s="17" t="s">
        <v>240</v>
      </c>
      <c r="B125" s="18" t="s">
        <v>241</v>
      </c>
      <c r="C125" s="19"/>
      <c r="D125" s="19"/>
      <c r="E125" s="254">
        <f>E126</f>
        <v>300000</v>
      </c>
      <c r="F125" s="14"/>
      <c r="G125" s="14"/>
    </row>
    <row r="126" spans="1:7" x14ac:dyDescent="0.25">
      <c r="A126" s="42" t="s">
        <v>242</v>
      </c>
      <c r="B126" s="4" t="s">
        <v>243</v>
      </c>
      <c r="C126" s="4"/>
      <c r="D126" s="4"/>
      <c r="E126" s="46">
        <v>300000</v>
      </c>
      <c r="F126" s="23"/>
      <c r="G126" s="23"/>
    </row>
    <row r="127" spans="1:7" x14ac:dyDescent="0.25">
      <c r="A127" s="55" t="s">
        <v>244</v>
      </c>
      <c r="B127" s="55" t="s">
        <v>245</v>
      </c>
      <c r="C127" s="56"/>
      <c r="D127" s="56"/>
      <c r="E127" s="57"/>
      <c r="F127" s="253"/>
      <c r="G127" s="24"/>
    </row>
    <row r="128" spans="1:7" x14ac:dyDescent="0.25">
      <c r="A128" s="58" t="s">
        <v>246</v>
      </c>
      <c r="B128" s="58" t="s">
        <v>247</v>
      </c>
      <c r="C128" s="56"/>
      <c r="D128" s="56"/>
      <c r="E128" s="254">
        <f>E129</f>
        <v>75000</v>
      </c>
      <c r="F128" s="11"/>
      <c r="G128" s="24"/>
    </row>
    <row r="129" spans="1:7" x14ac:dyDescent="0.25">
      <c r="A129" s="21" t="s">
        <v>248</v>
      </c>
      <c r="B129" s="4" t="s">
        <v>249</v>
      </c>
      <c r="E129" s="46">
        <v>75000</v>
      </c>
      <c r="F129" s="23"/>
      <c r="G129" s="23"/>
    </row>
    <row r="130" spans="1:7" x14ac:dyDescent="0.25">
      <c r="A130" s="17" t="s">
        <v>250</v>
      </c>
      <c r="B130" s="8" t="s">
        <v>251</v>
      </c>
      <c r="C130" s="9"/>
      <c r="D130" s="9"/>
      <c r="E130" s="10"/>
      <c r="F130" s="14"/>
      <c r="G130" s="11">
        <f>F131</f>
        <v>8161250</v>
      </c>
    </row>
    <row r="131" spans="1:7" x14ac:dyDescent="0.25">
      <c r="A131" s="17" t="s">
        <v>252</v>
      </c>
      <c r="B131" s="8" t="s">
        <v>253</v>
      </c>
      <c r="C131" s="9"/>
      <c r="D131" s="9"/>
      <c r="E131" s="29"/>
      <c r="F131" s="20">
        <f>E133+E134+E135</f>
        <v>8161250</v>
      </c>
      <c r="G131" s="14"/>
    </row>
    <row r="132" spans="1:7" x14ac:dyDescent="0.25">
      <c r="A132" s="21" t="s">
        <v>254</v>
      </c>
      <c r="B132" s="18" t="s">
        <v>255</v>
      </c>
      <c r="C132" s="19"/>
      <c r="D132" s="19"/>
      <c r="E132" s="20"/>
      <c r="F132" s="14"/>
      <c r="G132" s="14"/>
    </row>
    <row r="133" spans="1:7" x14ac:dyDescent="0.25">
      <c r="A133" s="21" t="s">
        <v>256</v>
      </c>
      <c r="B133" s="4" t="s">
        <v>257</v>
      </c>
      <c r="C133" s="4"/>
      <c r="D133" s="4"/>
      <c r="E133" s="59">
        <v>2100000</v>
      </c>
      <c r="F133" s="23"/>
      <c r="G133" s="23"/>
    </row>
    <row r="134" spans="1:7" x14ac:dyDescent="0.25">
      <c r="A134" s="21" t="s">
        <v>258</v>
      </c>
      <c r="B134" s="4" t="s">
        <v>259</v>
      </c>
      <c r="C134" s="4"/>
      <c r="D134" s="4"/>
      <c r="E134" s="22">
        <v>61250</v>
      </c>
      <c r="F134" s="23"/>
      <c r="G134" s="23"/>
    </row>
    <row r="135" spans="1:7" x14ac:dyDescent="0.25">
      <c r="A135" s="53" t="s">
        <v>260</v>
      </c>
      <c r="B135" s="54" t="s">
        <v>261</v>
      </c>
      <c r="C135" s="4"/>
      <c r="D135" s="4"/>
      <c r="E135" s="22">
        <v>6000000</v>
      </c>
      <c r="F135" s="23"/>
      <c r="G135" s="23"/>
    </row>
    <row r="136" spans="1:7" x14ac:dyDescent="0.25">
      <c r="A136" s="17" t="s">
        <v>262</v>
      </c>
      <c r="B136" s="8" t="s">
        <v>263</v>
      </c>
      <c r="C136" s="9"/>
      <c r="D136" s="9"/>
      <c r="E136" s="29"/>
      <c r="F136" s="9"/>
      <c r="G136" s="26">
        <f>F137</f>
        <v>39838750</v>
      </c>
    </row>
    <row r="137" spans="1:7" x14ac:dyDescent="0.25">
      <c r="A137" s="17" t="s">
        <v>264</v>
      </c>
      <c r="B137" s="8" t="s">
        <v>253</v>
      </c>
      <c r="C137" s="9"/>
      <c r="D137" s="9"/>
      <c r="E137" s="29"/>
      <c r="F137" s="20">
        <f>E139+E140+E141+E142</f>
        <v>39838750</v>
      </c>
      <c r="G137" s="14"/>
    </row>
    <row r="138" spans="1:7" x14ac:dyDescent="0.25">
      <c r="A138" s="58" t="s">
        <v>265</v>
      </c>
      <c r="B138" s="18" t="s">
        <v>255</v>
      </c>
      <c r="C138" s="19"/>
      <c r="D138" s="19"/>
      <c r="E138" s="20"/>
      <c r="F138" s="14"/>
      <c r="G138" s="14"/>
    </row>
    <row r="139" spans="1:7" x14ac:dyDescent="0.25">
      <c r="A139" s="21" t="s">
        <v>266</v>
      </c>
      <c r="B139" s="4" t="s">
        <v>267</v>
      </c>
      <c r="C139" s="4"/>
      <c r="D139" s="4"/>
      <c r="E139" s="22">
        <v>18900000</v>
      </c>
      <c r="F139" s="23"/>
      <c r="G139" s="23"/>
    </row>
    <row r="140" spans="1:7" x14ac:dyDescent="0.25">
      <c r="A140" s="21" t="s">
        <v>268</v>
      </c>
      <c r="B140" s="4" t="s">
        <v>269</v>
      </c>
      <c r="C140" s="4"/>
      <c r="D140" s="4"/>
      <c r="E140" s="22">
        <v>550000</v>
      </c>
      <c r="F140" s="23"/>
      <c r="G140" s="23"/>
    </row>
    <row r="141" spans="1:7" x14ac:dyDescent="0.25">
      <c r="A141" s="21" t="s">
        <v>270</v>
      </c>
      <c r="B141" s="4" t="s">
        <v>271</v>
      </c>
      <c r="C141" s="4"/>
      <c r="D141" s="4"/>
      <c r="E141" s="22">
        <v>2388750</v>
      </c>
      <c r="F141" s="23"/>
      <c r="G141" s="23"/>
    </row>
    <row r="142" spans="1:7" x14ac:dyDescent="0.25">
      <c r="A142" s="21" t="s">
        <v>272</v>
      </c>
      <c r="B142" s="4" t="s">
        <v>273</v>
      </c>
      <c r="C142" s="4"/>
      <c r="D142" s="4"/>
      <c r="E142" s="22">
        <v>18000000</v>
      </c>
      <c r="F142" s="23"/>
      <c r="G142" s="24"/>
    </row>
    <row r="143" spans="1:7" ht="15.75" x14ac:dyDescent="0.25">
      <c r="A143" s="60" t="s">
        <v>274</v>
      </c>
      <c r="B143" s="61"/>
      <c r="C143" s="61"/>
      <c r="D143" s="61"/>
      <c r="E143" s="62"/>
      <c r="F143" s="63"/>
      <c r="G143" s="255">
        <f>SUM(G5:G142)</f>
        <v>82000000</v>
      </c>
    </row>
  </sheetData>
  <mergeCells count="7">
    <mergeCell ref="A1:G1"/>
    <mergeCell ref="A2:G2"/>
    <mergeCell ref="A3:A4"/>
    <mergeCell ref="B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0F9E-FFB3-4AA4-9830-F06B2941F474}">
  <dimension ref="A1:N981"/>
  <sheetViews>
    <sheetView topLeftCell="A392" workbookViewId="0">
      <selection activeCell="J813" sqref="J813:K813"/>
    </sheetView>
  </sheetViews>
  <sheetFormatPr baseColWidth="10" defaultRowHeight="11.25" x14ac:dyDescent="0.2"/>
  <cols>
    <col min="1" max="1" width="4.42578125" style="65" customWidth="1"/>
    <col min="2" max="2" width="4" style="65" customWidth="1"/>
    <col min="3" max="3" width="4.42578125" style="65" customWidth="1"/>
    <col min="4" max="4" width="5.5703125" style="65" customWidth="1"/>
    <col min="5" max="5" width="5.140625" style="65" customWidth="1"/>
    <col min="6" max="6" width="6.7109375" style="65" customWidth="1"/>
    <col min="7" max="7" width="7.140625" style="65" customWidth="1"/>
    <col min="8" max="8" width="5.42578125" style="111" customWidth="1"/>
    <col min="9" max="9" width="4.7109375" style="65" customWidth="1"/>
    <col min="10" max="10" width="5.42578125" style="65" customWidth="1"/>
    <col min="11" max="11" width="5.7109375" style="65" customWidth="1"/>
    <col min="12" max="12" width="6.5703125" style="65" customWidth="1"/>
    <col min="13" max="13" width="33.85546875" style="65" customWidth="1"/>
    <col min="14" max="14" width="16" style="64" customWidth="1"/>
    <col min="15" max="16384" width="11.42578125" style="65"/>
  </cols>
  <sheetData>
    <row r="1" spans="1:14" ht="12.75" customHeight="1" x14ac:dyDescent="0.2">
      <c r="A1" s="262" t="s">
        <v>275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4" ht="12.75" customHeight="1" x14ac:dyDescent="0.2">
      <c r="A2" s="263" t="s">
        <v>276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4" ht="12.75" customHeight="1" x14ac:dyDescent="0.2">
      <c r="A3" s="66" t="s">
        <v>277</v>
      </c>
      <c r="B3" s="66" t="s">
        <v>278</v>
      </c>
      <c r="C3" s="66" t="s">
        <v>279</v>
      </c>
      <c r="D3" s="66" t="s">
        <v>280</v>
      </c>
      <c r="E3" s="66" t="s">
        <v>281</v>
      </c>
      <c r="F3" s="67" t="s">
        <v>282</v>
      </c>
      <c r="G3" s="67" t="s">
        <v>283</v>
      </c>
      <c r="H3" s="68" t="s">
        <v>284</v>
      </c>
      <c r="I3" s="67" t="s">
        <v>285</v>
      </c>
      <c r="J3" s="69" t="s">
        <v>286</v>
      </c>
      <c r="K3" s="67"/>
      <c r="L3" s="67" t="s">
        <v>287</v>
      </c>
      <c r="M3" s="70" t="s">
        <v>288</v>
      </c>
      <c r="N3" s="71"/>
    </row>
    <row r="4" spans="1:14" ht="12.75" customHeight="1" x14ac:dyDescent="0.2">
      <c r="A4" s="73">
        <v>1</v>
      </c>
      <c r="B4" s="74"/>
      <c r="C4" s="74"/>
      <c r="D4" s="74"/>
      <c r="E4" s="74"/>
      <c r="F4" s="75"/>
      <c r="G4" s="75"/>
      <c r="H4" s="76"/>
      <c r="I4" s="75"/>
      <c r="J4" s="77"/>
      <c r="K4" s="75"/>
      <c r="L4" s="75"/>
      <c r="M4" s="183" t="s">
        <v>289</v>
      </c>
      <c r="N4" s="71"/>
    </row>
    <row r="5" spans="1:14" ht="12.75" customHeight="1" x14ac:dyDescent="0.2">
      <c r="A5" s="73"/>
      <c r="B5" s="73">
        <v>0</v>
      </c>
      <c r="C5" s="73"/>
      <c r="D5" s="74"/>
      <c r="E5" s="73"/>
      <c r="F5" s="78"/>
      <c r="G5" s="78"/>
      <c r="H5" s="76"/>
      <c r="I5" s="79"/>
      <c r="J5" s="80"/>
      <c r="K5" s="79"/>
      <c r="L5" s="79"/>
      <c r="M5" s="184" t="s">
        <v>290</v>
      </c>
      <c r="N5" s="71"/>
    </row>
    <row r="6" spans="1:14" ht="12.75" customHeight="1" x14ac:dyDescent="0.2">
      <c r="A6" s="73"/>
      <c r="B6" s="73"/>
      <c r="C6" s="82">
        <v>0</v>
      </c>
      <c r="D6" s="74"/>
      <c r="E6" s="73"/>
      <c r="F6" s="78"/>
      <c r="G6" s="83"/>
      <c r="H6" s="76"/>
      <c r="I6" s="79"/>
      <c r="J6" s="80"/>
      <c r="K6" s="79"/>
      <c r="L6" s="79"/>
      <c r="M6" s="184" t="s">
        <v>291</v>
      </c>
      <c r="N6" s="71"/>
    </row>
    <row r="7" spans="1:14" ht="12.75" customHeight="1" x14ac:dyDescent="0.2">
      <c r="A7" s="73"/>
      <c r="B7" s="73"/>
      <c r="C7" s="82"/>
      <c r="D7" s="82">
        <v>1</v>
      </c>
      <c r="E7" s="73"/>
      <c r="F7" s="78"/>
      <c r="G7" s="83"/>
      <c r="H7" s="76"/>
      <c r="I7" s="79"/>
      <c r="J7" s="80"/>
      <c r="K7" s="79"/>
      <c r="L7" s="79"/>
      <c r="M7" s="183" t="s">
        <v>292</v>
      </c>
      <c r="N7" s="71"/>
    </row>
    <row r="8" spans="1:14" ht="12.75" customHeight="1" x14ac:dyDescent="0.2">
      <c r="A8" s="73"/>
      <c r="B8" s="73"/>
      <c r="C8" s="74"/>
      <c r="D8" s="82"/>
      <c r="E8" s="82">
        <v>0</v>
      </c>
      <c r="F8" s="84"/>
      <c r="G8" s="84"/>
      <c r="H8" s="85"/>
      <c r="I8" s="86"/>
      <c r="J8" s="87"/>
      <c r="K8" s="86"/>
      <c r="L8" s="88"/>
      <c r="M8" s="183" t="s">
        <v>293</v>
      </c>
      <c r="N8" s="71"/>
    </row>
    <row r="9" spans="1:14" ht="12.75" customHeight="1" x14ac:dyDescent="0.2">
      <c r="A9" s="73"/>
      <c r="B9" s="73"/>
      <c r="C9" s="73"/>
      <c r="D9" s="82"/>
      <c r="E9" s="73"/>
      <c r="F9" s="89" t="s">
        <v>294</v>
      </c>
      <c r="G9" s="90">
        <v>920</v>
      </c>
      <c r="H9" s="91">
        <v>11</v>
      </c>
      <c r="I9" s="92">
        <v>31</v>
      </c>
      <c r="J9" s="93">
        <v>151</v>
      </c>
      <c r="K9" s="92">
        <v>0</v>
      </c>
      <c r="L9" s="94">
        <v>1</v>
      </c>
      <c r="M9" s="185" t="s">
        <v>295</v>
      </c>
      <c r="N9" s="71">
        <v>225540</v>
      </c>
    </row>
    <row r="10" spans="1:14" ht="12.75" customHeight="1" x14ac:dyDescent="0.2">
      <c r="A10" s="73"/>
      <c r="B10" s="73"/>
      <c r="C10" s="73"/>
      <c r="D10" s="82"/>
      <c r="E10" s="73"/>
      <c r="F10" s="89" t="s">
        <v>294</v>
      </c>
      <c r="G10" s="90">
        <v>920</v>
      </c>
      <c r="H10" s="91">
        <v>15</v>
      </c>
      <c r="I10" s="92">
        <v>31</v>
      </c>
      <c r="J10" s="93">
        <v>151</v>
      </c>
      <c r="K10" s="92">
        <v>0</v>
      </c>
      <c r="L10" s="94">
        <v>1</v>
      </c>
      <c r="M10" s="185" t="s">
        <v>296</v>
      </c>
      <c r="N10" s="71">
        <v>3000</v>
      </c>
    </row>
    <row r="11" spans="1:14" ht="12.75" customHeight="1" x14ac:dyDescent="0.2">
      <c r="A11" s="95"/>
      <c r="B11" s="95"/>
      <c r="C11" s="95"/>
      <c r="D11" s="95"/>
      <c r="E11" s="95"/>
      <c r="F11" s="89" t="s">
        <v>294</v>
      </c>
      <c r="G11" s="96">
        <v>920</v>
      </c>
      <c r="H11" s="97">
        <v>22</v>
      </c>
      <c r="I11" s="98">
        <v>31</v>
      </c>
      <c r="J11" s="99">
        <v>151</v>
      </c>
      <c r="K11" s="98">
        <v>0</v>
      </c>
      <c r="L11" s="94">
        <v>1</v>
      </c>
      <c r="M11" s="150" t="s">
        <v>297</v>
      </c>
      <c r="N11" s="71">
        <v>138000</v>
      </c>
    </row>
    <row r="12" spans="1:14" ht="12.75" customHeight="1" x14ac:dyDescent="0.2">
      <c r="A12" s="95"/>
      <c r="B12" s="95"/>
      <c r="C12" s="95"/>
      <c r="D12" s="95"/>
      <c r="E12" s="95"/>
      <c r="F12" s="89" t="s">
        <v>294</v>
      </c>
      <c r="G12" s="96">
        <v>920</v>
      </c>
      <c r="H12" s="97">
        <v>27</v>
      </c>
      <c r="I12" s="98">
        <v>31</v>
      </c>
      <c r="J12" s="99">
        <v>151</v>
      </c>
      <c r="K12" s="98">
        <v>0</v>
      </c>
      <c r="L12" s="94">
        <v>1</v>
      </c>
      <c r="M12" s="134" t="s">
        <v>298</v>
      </c>
      <c r="N12" s="71">
        <v>9000</v>
      </c>
    </row>
    <row r="13" spans="1:14" ht="12.75" customHeight="1" x14ac:dyDescent="0.2">
      <c r="A13" s="95"/>
      <c r="B13" s="95"/>
      <c r="C13" s="95"/>
      <c r="D13" s="95"/>
      <c r="E13" s="95"/>
      <c r="F13" s="89" t="s">
        <v>294</v>
      </c>
      <c r="G13" s="96">
        <v>920</v>
      </c>
      <c r="H13" s="97">
        <v>29</v>
      </c>
      <c r="I13" s="98">
        <v>31</v>
      </c>
      <c r="J13" s="99">
        <v>151</v>
      </c>
      <c r="K13" s="98">
        <v>0</v>
      </c>
      <c r="L13" s="94">
        <v>1</v>
      </c>
      <c r="M13" s="185" t="s">
        <v>299</v>
      </c>
      <c r="N13" s="71">
        <v>250000</v>
      </c>
    </row>
    <row r="14" spans="1:14" ht="12.75" customHeight="1" x14ac:dyDescent="0.2">
      <c r="A14" s="95"/>
      <c r="B14" s="95"/>
      <c r="C14" s="95"/>
      <c r="D14" s="95"/>
      <c r="E14" s="95"/>
      <c r="F14" s="89" t="s">
        <v>294</v>
      </c>
      <c r="G14" s="96">
        <v>920</v>
      </c>
      <c r="H14" s="97">
        <v>35</v>
      </c>
      <c r="I14" s="98">
        <v>31</v>
      </c>
      <c r="J14" s="99">
        <v>151</v>
      </c>
      <c r="K14" s="98">
        <v>0</v>
      </c>
      <c r="L14" s="94">
        <v>1</v>
      </c>
      <c r="M14" s="152" t="s">
        <v>300</v>
      </c>
      <c r="N14" s="71">
        <v>250000</v>
      </c>
    </row>
    <row r="15" spans="1:14" x14ac:dyDescent="0.2">
      <c r="A15" s="95"/>
      <c r="B15" s="95"/>
      <c r="C15" s="95"/>
      <c r="D15" s="95"/>
      <c r="E15" s="95"/>
      <c r="F15" s="89" t="s">
        <v>294</v>
      </c>
      <c r="G15" s="96">
        <v>920</v>
      </c>
      <c r="H15" s="97">
        <v>51</v>
      </c>
      <c r="I15" s="98">
        <v>21</v>
      </c>
      <c r="J15" s="99">
        <v>101</v>
      </c>
      <c r="K15" s="98">
        <v>0</v>
      </c>
      <c r="L15" s="94">
        <v>1</v>
      </c>
      <c r="M15" s="134" t="s">
        <v>301</v>
      </c>
      <c r="N15" s="71">
        <v>650000</v>
      </c>
    </row>
    <row r="16" spans="1:14" x14ac:dyDescent="0.2">
      <c r="A16" s="95"/>
      <c r="B16" s="95"/>
      <c r="C16" s="95"/>
      <c r="D16" s="95"/>
      <c r="E16" s="95"/>
      <c r="F16" s="89" t="s">
        <v>294</v>
      </c>
      <c r="G16" s="96">
        <v>920</v>
      </c>
      <c r="H16" s="97">
        <v>51</v>
      </c>
      <c r="I16" s="98">
        <v>22</v>
      </c>
      <c r="J16" s="99">
        <v>101</v>
      </c>
      <c r="K16" s="98">
        <v>0</v>
      </c>
      <c r="L16" s="94">
        <v>1</v>
      </c>
      <c r="M16" s="134" t="s">
        <v>301</v>
      </c>
      <c r="N16" s="100">
        <v>450000</v>
      </c>
    </row>
    <row r="17" spans="1:14" x14ac:dyDescent="0.2">
      <c r="A17" s="95"/>
      <c r="B17" s="95"/>
      <c r="C17" s="95"/>
      <c r="D17" s="95"/>
      <c r="E17" s="95"/>
      <c r="F17" s="89" t="s">
        <v>294</v>
      </c>
      <c r="G17" s="96">
        <v>920</v>
      </c>
      <c r="H17" s="97">
        <v>51</v>
      </c>
      <c r="I17" s="98">
        <v>31</v>
      </c>
      <c r="J17" s="99">
        <v>151</v>
      </c>
      <c r="K17" s="98">
        <v>0</v>
      </c>
      <c r="L17" s="94">
        <v>1</v>
      </c>
      <c r="M17" s="134" t="s">
        <v>301</v>
      </c>
      <c r="N17" s="100">
        <v>500000</v>
      </c>
    </row>
    <row r="18" spans="1:14" x14ac:dyDescent="0.2">
      <c r="A18" s="95"/>
      <c r="B18" s="95"/>
      <c r="C18" s="95"/>
      <c r="D18" s="95"/>
      <c r="E18" s="95"/>
      <c r="F18" s="89" t="s">
        <v>294</v>
      </c>
      <c r="G18" s="96">
        <v>920</v>
      </c>
      <c r="H18" s="97">
        <v>51</v>
      </c>
      <c r="I18" s="98">
        <v>31</v>
      </c>
      <c r="J18" s="99">
        <v>151</v>
      </c>
      <c r="K18" s="98">
        <v>0</v>
      </c>
      <c r="L18" s="94">
        <v>2</v>
      </c>
      <c r="M18" s="134" t="s">
        <v>301</v>
      </c>
      <c r="N18" s="100">
        <v>500000</v>
      </c>
    </row>
    <row r="19" spans="1:14" x14ac:dyDescent="0.2">
      <c r="A19" s="73"/>
      <c r="B19" s="73"/>
      <c r="C19" s="73"/>
      <c r="D19" s="82"/>
      <c r="E19" s="73"/>
      <c r="F19" s="89" t="s">
        <v>294</v>
      </c>
      <c r="G19" s="90">
        <v>920</v>
      </c>
      <c r="H19" s="91">
        <v>55</v>
      </c>
      <c r="I19" s="92">
        <v>21</v>
      </c>
      <c r="J19" s="93">
        <v>101</v>
      </c>
      <c r="K19" s="92">
        <v>0</v>
      </c>
      <c r="L19" s="94">
        <v>1</v>
      </c>
      <c r="M19" s="185" t="s">
        <v>302</v>
      </c>
      <c r="N19" s="71">
        <v>950000</v>
      </c>
    </row>
    <row r="20" spans="1:14" x14ac:dyDescent="0.2">
      <c r="A20" s="73"/>
      <c r="B20" s="73"/>
      <c r="C20" s="73"/>
      <c r="D20" s="82"/>
      <c r="E20" s="73"/>
      <c r="F20" s="89" t="s">
        <v>294</v>
      </c>
      <c r="G20" s="90">
        <v>920</v>
      </c>
      <c r="H20" s="91">
        <v>55</v>
      </c>
      <c r="I20" s="92">
        <v>22</v>
      </c>
      <c r="J20" s="93">
        <v>101</v>
      </c>
      <c r="K20" s="92">
        <v>0</v>
      </c>
      <c r="L20" s="94">
        <v>1</v>
      </c>
      <c r="M20" s="185" t="s">
        <v>302</v>
      </c>
      <c r="N20" s="100">
        <v>500000</v>
      </c>
    </row>
    <row r="21" spans="1:14" x14ac:dyDescent="0.2">
      <c r="A21" s="73"/>
      <c r="B21" s="73"/>
      <c r="C21" s="73"/>
      <c r="D21" s="82"/>
      <c r="E21" s="73"/>
      <c r="F21" s="89" t="s">
        <v>294</v>
      </c>
      <c r="G21" s="90">
        <v>920</v>
      </c>
      <c r="H21" s="91">
        <v>55</v>
      </c>
      <c r="I21" s="92">
        <v>31</v>
      </c>
      <c r="J21" s="93">
        <v>151</v>
      </c>
      <c r="K21" s="92">
        <v>0</v>
      </c>
      <c r="L21" s="94">
        <v>1</v>
      </c>
      <c r="M21" s="185" t="s">
        <v>302</v>
      </c>
      <c r="N21" s="100">
        <v>350000</v>
      </c>
    </row>
    <row r="22" spans="1:14" x14ac:dyDescent="0.2">
      <c r="A22" s="73"/>
      <c r="B22" s="73"/>
      <c r="C22" s="73"/>
      <c r="D22" s="82"/>
      <c r="E22" s="73"/>
      <c r="F22" s="89" t="s">
        <v>294</v>
      </c>
      <c r="G22" s="90">
        <v>920</v>
      </c>
      <c r="H22" s="91">
        <v>55</v>
      </c>
      <c r="I22" s="92">
        <v>31</v>
      </c>
      <c r="J22" s="93">
        <v>151</v>
      </c>
      <c r="K22" s="92">
        <v>0</v>
      </c>
      <c r="L22" s="94">
        <v>2</v>
      </c>
      <c r="M22" s="185" t="s">
        <v>302</v>
      </c>
      <c r="N22" s="100">
        <v>450000</v>
      </c>
    </row>
    <row r="23" spans="1:14" x14ac:dyDescent="0.2">
      <c r="A23" s="73"/>
      <c r="B23" s="73"/>
      <c r="C23" s="73"/>
      <c r="D23" s="82"/>
      <c r="E23" s="73"/>
      <c r="F23" s="89" t="s">
        <v>294</v>
      </c>
      <c r="G23" s="90">
        <v>920</v>
      </c>
      <c r="H23" s="91">
        <v>63</v>
      </c>
      <c r="I23" s="92">
        <v>21</v>
      </c>
      <c r="J23" s="93">
        <v>101</v>
      </c>
      <c r="K23" s="92">
        <v>0</v>
      </c>
      <c r="L23" s="94">
        <v>1</v>
      </c>
      <c r="M23" s="185" t="s">
        <v>303</v>
      </c>
      <c r="N23" s="100">
        <v>220000</v>
      </c>
    </row>
    <row r="24" spans="1:14" x14ac:dyDescent="0.2">
      <c r="A24" s="73"/>
      <c r="B24" s="73"/>
      <c r="C24" s="73"/>
      <c r="D24" s="82"/>
      <c r="E24" s="73"/>
      <c r="F24" s="89" t="s">
        <v>294</v>
      </c>
      <c r="G24" s="90">
        <v>920</v>
      </c>
      <c r="H24" s="91">
        <v>71</v>
      </c>
      <c r="I24" s="92">
        <v>21</v>
      </c>
      <c r="J24" s="93">
        <v>101</v>
      </c>
      <c r="K24" s="92">
        <v>0</v>
      </c>
      <c r="L24" s="94">
        <v>1</v>
      </c>
      <c r="M24" s="185" t="s">
        <v>304</v>
      </c>
      <c r="N24" s="71">
        <v>100000</v>
      </c>
    </row>
    <row r="25" spans="1:14" x14ac:dyDescent="0.2">
      <c r="A25" s="73"/>
      <c r="B25" s="73"/>
      <c r="C25" s="73"/>
      <c r="D25" s="82"/>
      <c r="E25" s="73"/>
      <c r="F25" s="89" t="s">
        <v>294</v>
      </c>
      <c r="G25" s="90">
        <v>920</v>
      </c>
      <c r="H25" s="91">
        <v>71</v>
      </c>
      <c r="I25" s="92">
        <v>31</v>
      </c>
      <c r="J25" s="93">
        <v>151</v>
      </c>
      <c r="K25" s="92">
        <v>0</v>
      </c>
      <c r="L25" s="94">
        <v>1</v>
      </c>
      <c r="M25" s="185" t="s">
        <v>304</v>
      </c>
      <c r="N25" s="71">
        <v>100000</v>
      </c>
    </row>
    <row r="26" spans="1:14" x14ac:dyDescent="0.2">
      <c r="A26" s="73"/>
      <c r="B26" s="73"/>
      <c r="C26" s="73"/>
      <c r="D26" s="82"/>
      <c r="E26" s="73"/>
      <c r="F26" s="89" t="s">
        <v>294</v>
      </c>
      <c r="G26" s="90">
        <v>920</v>
      </c>
      <c r="H26" s="91">
        <v>72</v>
      </c>
      <c r="I26" s="92">
        <v>21</v>
      </c>
      <c r="J26" s="93">
        <v>101</v>
      </c>
      <c r="K26" s="92">
        <v>0</v>
      </c>
      <c r="L26" s="94">
        <v>1</v>
      </c>
      <c r="M26" s="185" t="s">
        <v>305</v>
      </c>
      <c r="N26" s="71">
        <v>180000</v>
      </c>
    </row>
    <row r="27" spans="1:14" x14ac:dyDescent="0.2">
      <c r="A27" s="73"/>
      <c r="B27" s="73"/>
      <c r="C27" s="73"/>
      <c r="D27" s="82"/>
      <c r="E27" s="73"/>
      <c r="F27" s="89" t="s">
        <v>294</v>
      </c>
      <c r="G27" s="90">
        <v>920</v>
      </c>
      <c r="H27" s="91">
        <v>73</v>
      </c>
      <c r="I27" s="92">
        <v>31</v>
      </c>
      <c r="J27" s="93">
        <v>151</v>
      </c>
      <c r="K27" s="92">
        <v>0</v>
      </c>
      <c r="L27" s="94">
        <v>1</v>
      </c>
      <c r="M27" s="185" t="s">
        <v>306</v>
      </c>
      <c r="N27" s="71">
        <v>1000</v>
      </c>
    </row>
    <row r="28" spans="1:14" x14ac:dyDescent="0.2">
      <c r="A28" s="73"/>
      <c r="B28" s="73"/>
      <c r="C28" s="73"/>
      <c r="D28" s="82"/>
      <c r="E28" s="73"/>
      <c r="F28" s="89" t="s">
        <v>294</v>
      </c>
      <c r="G28" s="90">
        <v>920</v>
      </c>
      <c r="H28" s="91">
        <v>79</v>
      </c>
      <c r="I28" s="92">
        <v>31</v>
      </c>
      <c r="J28" s="93">
        <v>151</v>
      </c>
      <c r="K28" s="92">
        <v>0</v>
      </c>
      <c r="L28" s="94">
        <v>1</v>
      </c>
      <c r="M28" s="185" t="s">
        <v>307</v>
      </c>
      <c r="N28" s="71">
        <v>12600</v>
      </c>
    </row>
    <row r="29" spans="1:14" x14ac:dyDescent="0.2">
      <c r="A29" s="73"/>
      <c r="B29" s="73"/>
      <c r="C29" s="73"/>
      <c r="D29" s="82"/>
      <c r="E29" s="73"/>
      <c r="F29" s="89"/>
      <c r="G29" s="90"/>
      <c r="H29" s="76">
        <v>1</v>
      </c>
      <c r="I29" s="92"/>
      <c r="J29" s="93"/>
      <c r="K29" s="92"/>
      <c r="L29" s="94"/>
      <c r="M29" s="186" t="s">
        <v>308</v>
      </c>
      <c r="N29" s="71"/>
    </row>
    <row r="30" spans="1:14" x14ac:dyDescent="0.2">
      <c r="A30" s="73"/>
      <c r="B30" s="73"/>
      <c r="C30" s="73"/>
      <c r="D30" s="82"/>
      <c r="E30" s="73"/>
      <c r="F30" s="89" t="s">
        <v>294</v>
      </c>
      <c r="G30" s="90">
        <v>920</v>
      </c>
      <c r="H30" s="76">
        <v>113</v>
      </c>
      <c r="I30" s="92">
        <v>21</v>
      </c>
      <c r="J30" s="93">
        <v>101</v>
      </c>
      <c r="K30" s="92">
        <v>1</v>
      </c>
      <c r="L30" s="94">
        <v>1</v>
      </c>
      <c r="M30" s="185" t="s">
        <v>309</v>
      </c>
      <c r="N30" s="100">
        <v>60000</v>
      </c>
    </row>
    <row r="31" spans="1:14" x14ac:dyDescent="0.2">
      <c r="A31" s="73"/>
      <c r="B31" s="73"/>
      <c r="C31" s="73"/>
      <c r="D31" s="82"/>
      <c r="E31" s="73"/>
      <c r="F31" s="89" t="s">
        <v>294</v>
      </c>
      <c r="G31" s="90">
        <v>920</v>
      </c>
      <c r="H31" s="76">
        <v>183</v>
      </c>
      <c r="I31" s="92">
        <v>21</v>
      </c>
      <c r="J31" s="93">
        <v>101</v>
      </c>
      <c r="K31" s="92">
        <v>0</v>
      </c>
      <c r="L31" s="94">
        <v>1</v>
      </c>
      <c r="M31" s="185" t="s">
        <v>310</v>
      </c>
      <c r="N31" s="101">
        <v>150000</v>
      </c>
    </row>
    <row r="32" spans="1:14" x14ac:dyDescent="0.2">
      <c r="A32" s="73"/>
      <c r="B32" s="73"/>
      <c r="C32" s="73"/>
      <c r="D32" s="82"/>
      <c r="E32" s="73"/>
      <c r="F32" s="89" t="s">
        <v>294</v>
      </c>
      <c r="G32" s="90">
        <v>920</v>
      </c>
      <c r="H32" s="76">
        <v>191</v>
      </c>
      <c r="I32" s="92">
        <v>31</v>
      </c>
      <c r="J32" s="93">
        <v>151</v>
      </c>
      <c r="K32" s="92">
        <v>0</v>
      </c>
      <c r="L32" s="94">
        <v>1</v>
      </c>
      <c r="M32" s="185" t="s">
        <v>311</v>
      </c>
      <c r="N32" s="101">
        <v>45000</v>
      </c>
    </row>
    <row r="33" spans="1:14" x14ac:dyDescent="0.2">
      <c r="A33" s="73"/>
      <c r="B33" s="73"/>
      <c r="C33" s="73"/>
      <c r="D33" s="82"/>
      <c r="E33" s="73"/>
      <c r="F33" s="89" t="s">
        <v>294</v>
      </c>
      <c r="G33" s="90">
        <v>920</v>
      </c>
      <c r="H33" s="76">
        <v>199</v>
      </c>
      <c r="I33" s="92">
        <v>29</v>
      </c>
      <c r="J33" s="93">
        <v>101</v>
      </c>
      <c r="K33" s="92">
        <v>0</v>
      </c>
      <c r="L33" s="94">
        <v>2</v>
      </c>
      <c r="M33" s="185" t="s">
        <v>312</v>
      </c>
      <c r="N33" s="101">
        <v>7543.41</v>
      </c>
    </row>
    <row r="34" spans="1:14" x14ac:dyDescent="0.2">
      <c r="A34" s="73"/>
      <c r="B34" s="73"/>
      <c r="C34" s="73"/>
      <c r="D34" s="82"/>
      <c r="E34" s="73"/>
      <c r="F34" s="89"/>
      <c r="G34" s="90"/>
      <c r="H34" s="76">
        <v>2</v>
      </c>
      <c r="I34" s="92"/>
      <c r="J34" s="93"/>
      <c r="K34" s="92"/>
      <c r="L34" s="94"/>
      <c r="M34" s="186" t="s">
        <v>313</v>
      </c>
      <c r="N34" s="71"/>
    </row>
    <row r="35" spans="1:14" x14ac:dyDescent="0.2">
      <c r="A35" s="73"/>
      <c r="B35" s="73"/>
      <c r="C35" s="73"/>
      <c r="D35" s="82"/>
      <c r="E35" s="73"/>
      <c r="F35" s="89" t="s">
        <v>294</v>
      </c>
      <c r="G35" s="90">
        <v>920</v>
      </c>
      <c r="H35" s="76">
        <v>211</v>
      </c>
      <c r="I35" s="92">
        <v>22</v>
      </c>
      <c r="J35" s="93">
        <v>101</v>
      </c>
      <c r="K35" s="92">
        <v>0</v>
      </c>
      <c r="L35" s="94">
        <v>1</v>
      </c>
      <c r="M35" s="186" t="s">
        <v>314</v>
      </c>
      <c r="N35" s="71">
        <v>13649</v>
      </c>
    </row>
    <row r="36" spans="1:14" x14ac:dyDescent="0.2">
      <c r="A36" s="73"/>
      <c r="B36" s="73"/>
      <c r="C36" s="73"/>
      <c r="D36" s="82"/>
      <c r="E36" s="73"/>
      <c r="F36" s="89" t="s">
        <v>294</v>
      </c>
      <c r="G36" s="90">
        <v>920</v>
      </c>
      <c r="H36" s="76">
        <v>241</v>
      </c>
      <c r="I36" s="92">
        <v>21</v>
      </c>
      <c r="J36" s="93">
        <v>101</v>
      </c>
      <c r="K36" s="92">
        <v>0</v>
      </c>
      <c r="L36" s="94">
        <v>1</v>
      </c>
      <c r="M36" s="185" t="s">
        <v>315</v>
      </c>
      <c r="N36" s="101">
        <v>25000</v>
      </c>
    </row>
    <row r="37" spans="1:14" x14ac:dyDescent="0.2">
      <c r="A37" s="73"/>
      <c r="B37" s="73"/>
      <c r="C37" s="73"/>
      <c r="D37" s="82"/>
      <c r="E37" s="73"/>
      <c r="F37" s="89" t="s">
        <v>294</v>
      </c>
      <c r="G37" s="90">
        <v>920</v>
      </c>
      <c r="H37" s="76">
        <v>243</v>
      </c>
      <c r="I37" s="92">
        <v>21</v>
      </c>
      <c r="J37" s="93">
        <v>101</v>
      </c>
      <c r="K37" s="92">
        <v>0</v>
      </c>
      <c r="L37" s="94">
        <v>1</v>
      </c>
      <c r="M37" s="185" t="s">
        <v>316</v>
      </c>
      <c r="N37" s="101">
        <v>3000</v>
      </c>
    </row>
    <row r="38" spans="1:14" x14ac:dyDescent="0.2">
      <c r="A38" s="73"/>
      <c r="B38" s="73"/>
      <c r="C38" s="73"/>
      <c r="D38" s="82"/>
      <c r="E38" s="73"/>
      <c r="F38" s="89" t="s">
        <v>294</v>
      </c>
      <c r="G38" s="90">
        <v>920</v>
      </c>
      <c r="H38" s="76">
        <v>244</v>
      </c>
      <c r="I38" s="92">
        <v>21</v>
      </c>
      <c r="J38" s="93">
        <v>101</v>
      </c>
      <c r="K38" s="92">
        <v>0</v>
      </c>
      <c r="L38" s="94">
        <v>1</v>
      </c>
      <c r="M38" s="185" t="s">
        <v>317</v>
      </c>
      <c r="N38" s="101">
        <v>2000</v>
      </c>
    </row>
    <row r="39" spans="1:14" x14ac:dyDescent="0.2">
      <c r="A39" s="73"/>
      <c r="B39" s="73"/>
      <c r="C39" s="73"/>
      <c r="D39" s="82"/>
      <c r="E39" s="73"/>
      <c r="F39" s="89" t="s">
        <v>294</v>
      </c>
      <c r="G39" s="90">
        <v>920</v>
      </c>
      <c r="H39" s="76">
        <v>245</v>
      </c>
      <c r="I39" s="92">
        <v>21</v>
      </c>
      <c r="J39" s="93">
        <v>101</v>
      </c>
      <c r="K39" s="92">
        <v>0</v>
      </c>
      <c r="L39" s="94">
        <v>1</v>
      </c>
      <c r="M39" s="185" t="s">
        <v>318</v>
      </c>
      <c r="N39" s="101">
        <v>3000</v>
      </c>
    </row>
    <row r="40" spans="1:14" x14ac:dyDescent="0.2">
      <c r="A40" s="73"/>
      <c r="B40" s="73"/>
      <c r="C40" s="73"/>
      <c r="D40" s="82"/>
      <c r="E40" s="73"/>
      <c r="F40" s="89" t="s">
        <v>294</v>
      </c>
      <c r="G40" s="90">
        <v>920</v>
      </c>
      <c r="H40" s="76">
        <v>253</v>
      </c>
      <c r="I40" s="92">
        <v>21</v>
      </c>
      <c r="J40" s="93">
        <v>101</v>
      </c>
      <c r="K40" s="92">
        <v>0</v>
      </c>
      <c r="L40" s="94">
        <v>1</v>
      </c>
      <c r="M40" s="185" t="s">
        <v>319</v>
      </c>
      <c r="N40" s="101">
        <v>1500</v>
      </c>
    </row>
    <row r="41" spans="1:14" x14ac:dyDescent="0.2">
      <c r="A41" s="73"/>
      <c r="B41" s="73"/>
      <c r="C41" s="73"/>
      <c r="D41" s="82"/>
      <c r="E41" s="73"/>
      <c r="F41" s="89" t="s">
        <v>294</v>
      </c>
      <c r="G41" s="90">
        <v>920</v>
      </c>
      <c r="H41" s="76">
        <v>262</v>
      </c>
      <c r="I41" s="92">
        <v>29</v>
      </c>
      <c r="J41" s="93">
        <v>101</v>
      </c>
      <c r="K41" s="92">
        <v>0</v>
      </c>
      <c r="L41" s="94">
        <v>2</v>
      </c>
      <c r="M41" s="185" t="s">
        <v>320</v>
      </c>
      <c r="N41" s="101">
        <v>2000</v>
      </c>
    </row>
    <row r="42" spans="1:14" x14ac:dyDescent="0.2">
      <c r="A42" s="73"/>
      <c r="B42" s="73"/>
      <c r="C42" s="73"/>
      <c r="D42" s="82"/>
      <c r="E42" s="73"/>
      <c r="F42" s="89" t="s">
        <v>294</v>
      </c>
      <c r="G42" s="90">
        <v>920</v>
      </c>
      <c r="H42" s="76">
        <v>267</v>
      </c>
      <c r="I42" s="92">
        <v>29</v>
      </c>
      <c r="J42" s="93">
        <v>101</v>
      </c>
      <c r="K42" s="92">
        <v>0</v>
      </c>
      <c r="L42" s="94">
        <v>2</v>
      </c>
      <c r="M42" s="185" t="s">
        <v>321</v>
      </c>
      <c r="N42" s="101">
        <v>3000</v>
      </c>
    </row>
    <row r="43" spans="1:14" x14ac:dyDescent="0.2">
      <c r="A43" s="73"/>
      <c r="B43" s="73"/>
      <c r="C43" s="73"/>
      <c r="D43" s="82"/>
      <c r="E43" s="73"/>
      <c r="F43" s="89" t="s">
        <v>294</v>
      </c>
      <c r="G43" s="90">
        <v>920</v>
      </c>
      <c r="H43" s="76">
        <v>291</v>
      </c>
      <c r="I43" s="92">
        <v>29</v>
      </c>
      <c r="J43" s="93">
        <v>101</v>
      </c>
      <c r="K43" s="92">
        <v>0</v>
      </c>
      <c r="L43" s="94">
        <v>2</v>
      </c>
      <c r="M43" s="185" t="s">
        <v>322</v>
      </c>
      <c r="N43" s="101">
        <v>2000</v>
      </c>
    </row>
    <row r="44" spans="1:14" x14ac:dyDescent="0.2">
      <c r="A44" s="73"/>
      <c r="B44" s="73"/>
      <c r="C44" s="73"/>
      <c r="D44" s="82"/>
      <c r="E44" s="73"/>
      <c r="F44" s="89" t="s">
        <v>294</v>
      </c>
      <c r="G44" s="90">
        <v>920</v>
      </c>
      <c r="H44" s="76">
        <v>298</v>
      </c>
      <c r="I44" s="92">
        <v>29</v>
      </c>
      <c r="J44" s="93">
        <v>101</v>
      </c>
      <c r="K44" s="92">
        <v>0</v>
      </c>
      <c r="L44" s="94">
        <v>2</v>
      </c>
      <c r="M44" s="185" t="s">
        <v>323</v>
      </c>
      <c r="N44" s="101">
        <v>3000</v>
      </c>
    </row>
    <row r="45" spans="1:14" x14ac:dyDescent="0.2">
      <c r="A45" s="73"/>
      <c r="B45" s="73"/>
      <c r="C45" s="73"/>
      <c r="D45" s="82"/>
      <c r="E45" s="73"/>
      <c r="F45" s="89" t="s">
        <v>294</v>
      </c>
      <c r="G45" s="90">
        <v>920</v>
      </c>
      <c r="H45" s="76">
        <v>299</v>
      </c>
      <c r="I45" s="92">
        <v>29</v>
      </c>
      <c r="J45" s="93">
        <v>101</v>
      </c>
      <c r="K45" s="92">
        <v>0</v>
      </c>
      <c r="L45" s="94">
        <v>2</v>
      </c>
      <c r="M45" s="185" t="s">
        <v>324</v>
      </c>
      <c r="N45" s="101">
        <v>3000</v>
      </c>
    </row>
    <row r="46" spans="1:14" x14ac:dyDescent="0.2">
      <c r="A46" s="73"/>
      <c r="B46" s="73"/>
      <c r="C46" s="73"/>
      <c r="D46" s="82"/>
      <c r="E46" s="73"/>
      <c r="F46" s="89"/>
      <c r="G46" s="90"/>
      <c r="H46" s="76">
        <v>3</v>
      </c>
      <c r="I46" s="92"/>
      <c r="J46" s="93"/>
      <c r="K46" s="92"/>
      <c r="L46" s="94"/>
      <c r="M46" s="186" t="s">
        <v>325</v>
      </c>
      <c r="N46" s="71"/>
    </row>
    <row r="47" spans="1:14" x14ac:dyDescent="0.2">
      <c r="A47" s="73"/>
      <c r="B47" s="73"/>
      <c r="C47" s="73"/>
      <c r="D47" s="82"/>
      <c r="E47" s="73"/>
      <c r="F47" s="89" t="s">
        <v>294</v>
      </c>
      <c r="G47" s="90">
        <v>920</v>
      </c>
      <c r="H47" s="76">
        <v>322</v>
      </c>
      <c r="I47" s="102">
        <v>22</v>
      </c>
      <c r="J47" s="93">
        <v>101</v>
      </c>
      <c r="K47" s="102">
        <v>0</v>
      </c>
      <c r="L47" s="94">
        <v>1</v>
      </c>
      <c r="M47" s="185" t="s">
        <v>326</v>
      </c>
      <c r="N47" s="101">
        <v>150000</v>
      </c>
    </row>
    <row r="48" spans="1:14" x14ac:dyDescent="0.2">
      <c r="A48" s="73"/>
      <c r="B48" s="73"/>
      <c r="C48" s="73"/>
      <c r="D48" s="82"/>
      <c r="E48" s="73"/>
      <c r="F48" s="89" t="s">
        <v>294</v>
      </c>
      <c r="G48" s="90">
        <v>920</v>
      </c>
      <c r="H48" s="76">
        <v>328</v>
      </c>
      <c r="I48" s="102">
        <v>22</v>
      </c>
      <c r="J48" s="93">
        <v>101</v>
      </c>
      <c r="K48" s="102">
        <v>0</v>
      </c>
      <c r="L48" s="94">
        <v>1</v>
      </c>
      <c r="M48" s="185" t="s">
        <v>327</v>
      </c>
      <c r="N48" s="101">
        <v>150000</v>
      </c>
    </row>
    <row r="49" spans="1:14" x14ac:dyDescent="0.2">
      <c r="A49" s="73"/>
      <c r="B49" s="73"/>
      <c r="C49" s="73"/>
      <c r="D49" s="82"/>
      <c r="E49" s="73"/>
      <c r="F49" s="89"/>
      <c r="G49" s="90"/>
      <c r="H49" s="76">
        <v>4</v>
      </c>
      <c r="I49" s="92"/>
      <c r="J49" s="93"/>
      <c r="K49" s="92"/>
      <c r="L49" s="94"/>
      <c r="M49" s="186" t="s">
        <v>328</v>
      </c>
      <c r="N49" s="71"/>
    </row>
    <row r="50" spans="1:14" x14ac:dyDescent="0.2">
      <c r="A50" s="73"/>
      <c r="B50" s="73"/>
      <c r="C50" s="73"/>
      <c r="D50" s="82"/>
      <c r="E50" s="73"/>
      <c r="F50" s="89" t="s">
        <v>294</v>
      </c>
      <c r="G50" s="90">
        <v>920</v>
      </c>
      <c r="H50" s="76">
        <v>411</v>
      </c>
      <c r="I50" s="92">
        <v>31</v>
      </c>
      <c r="J50" s="93">
        <v>151</v>
      </c>
      <c r="K50" s="92">
        <v>0</v>
      </c>
      <c r="L50" s="94">
        <v>1</v>
      </c>
      <c r="M50" s="185" t="s">
        <v>329</v>
      </c>
      <c r="N50" s="71">
        <v>75000</v>
      </c>
    </row>
    <row r="51" spans="1:14" x14ac:dyDescent="0.2">
      <c r="A51" s="73"/>
      <c r="B51" s="73"/>
      <c r="C51" s="73"/>
      <c r="D51" s="82"/>
      <c r="E51" s="73"/>
      <c r="F51" s="89" t="s">
        <v>294</v>
      </c>
      <c r="G51" s="90">
        <v>920</v>
      </c>
      <c r="H51" s="76">
        <v>411</v>
      </c>
      <c r="I51" s="92">
        <v>21</v>
      </c>
      <c r="J51" s="93">
        <v>101</v>
      </c>
      <c r="K51" s="92">
        <v>0</v>
      </c>
      <c r="L51" s="94">
        <v>1</v>
      </c>
      <c r="M51" s="185" t="s">
        <v>329</v>
      </c>
      <c r="N51" s="71">
        <v>100000</v>
      </c>
    </row>
    <row r="52" spans="1:14" x14ac:dyDescent="0.2">
      <c r="A52" s="73"/>
      <c r="B52" s="73"/>
      <c r="C52" s="73"/>
      <c r="D52" s="82"/>
      <c r="E52" s="73"/>
      <c r="F52" s="89" t="s">
        <v>294</v>
      </c>
      <c r="G52" s="90">
        <v>920</v>
      </c>
      <c r="H52" s="76">
        <v>413</v>
      </c>
      <c r="I52" s="92">
        <v>31</v>
      </c>
      <c r="J52" s="93">
        <v>151</v>
      </c>
      <c r="K52" s="92">
        <v>0</v>
      </c>
      <c r="L52" s="94">
        <v>1</v>
      </c>
      <c r="M52" s="185" t="s">
        <v>330</v>
      </c>
      <c r="N52" s="71">
        <v>100000</v>
      </c>
    </row>
    <row r="53" spans="1:14" x14ac:dyDescent="0.2">
      <c r="A53" s="73"/>
      <c r="B53" s="73"/>
      <c r="C53" s="73"/>
      <c r="D53" s="82"/>
      <c r="E53" s="73"/>
      <c r="F53" s="89" t="s">
        <v>294</v>
      </c>
      <c r="G53" s="90">
        <v>920</v>
      </c>
      <c r="H53" s="76">
        <v>415</v>
      </c>
      <c r="I53" s="92">
        <v>31</v>
      </c>
      <c r="J53" s="93">
        <v>151</v>
      </c>
      <c r="K53" s="92">
        <v>0</v>
      </c>
      <c r="L53" s="94">
        <v>1</v>
      </c>
      <c r="M53" s="185" t="s">
        <v>331</v>
      </c>
      <c r="N53" s="71">
        <v>100000</v>
      </c>
    </row>
    <row r="54" spans="1:14" x14ac:dyDescent="0.2">
      <c r="A54" s="73"/>
      <c r="B54" s="73"/>
      <c r="C54" s="73"/>
      <c r="D54" s="82"/>
      <c r="E54" s="73"/>
      <c r="F54" s="89" t="s">
        <v>294</v>
      </c>
      <c r="G54" s="90">
        <v>920</v>
      </c>
      <c r="H54" s="76">
        <v>422</v>
      </c>
      <c r="I54" s="92">
        <v>21</v>
      </c>
      <c r="J54" s="93">
        <v>101</v>
      </c>
      <c r="K54" s="92">
        <v>0</v>
      </c>
      <c r="L54" s="94">
        <v>1</v>
      </c>
      <c r="M54" s="185" t="s">
        <v>332</v>
      </c>
      <c r="N54" s="71">
        <v>750000</v>
      </c>
    </row>
    <row r="55" spans="1:14" x14ac:dyDescent="0.2">
      <c r="A55" s="73"/>
      <c r="B55" s="73"/>
      <c r="C55" s="73"/>
      <c r="D55" s="82"/>
      <c r="E55" s="73"/>
      <c r="F55" s="89" t="s">
        <v>294</v>
      </c>
      <c r="G55" s="90">
        <v>920</v>
      </c>
      <c r="H55" s="76">
        <v>422</v>
      </c>
      <c r="I55" s="92">
        <v>31</v>
      </c>
      <c r="J55" s="93">
        <v>151</v>
      </c>
      <c r="K55" s="92">
        <v>0</v>
      </c>
      <c r="L55" s="94">
        <v>2</v>
      </c>
      <c r="M55" s="185" t="s">
        <v>332</v>
      </c>
      <c r="N55" s="71">
        <v>510000</v>
      </c>
    </row>
    <row r="56" spans="1:14" ht="25.5" customHeight="1" x14ac:dyDescent="0.2">
      <c r="A56" s="73"/>
      <c r="B56" s="73"/>
      <c r="C56" s="74"/>
      <c r="D56" s="82">
        <v>2</v>
      </c>
      <c r="E56" s="82"/>
      <c r="F56" s="84"/>
      <c r="G56" s="84"/>
      <c r="H56" s="85"/>
      <c r="I56" s="86"/>
      <c r="J56" s="87"/>
      <c r="K56" s="86"/>
      <c r="L56" s="88"/>
      <c r="M56" s="183" t="s">
        <v>333</v>
      </c>
      <c r="N56" s="71"/>
    </row>
    <row r="57" spans="1:14" x14ac:dyDescent="0.2">
      <c r="A57" s="73"/>
      <c r="B57" s="73"/>
      <c r="C57" s="74"/>
      <c r="D57" s="82"/>
      <c r="E57" s="82">
        <v>0</v>
      </c>
      <c r="F57" s="84"/>
      <c r="G57" s="84"/>
      <c r="H57" s="85"/>
      <c r="I57" s="86"/>
      <c r="J57" s="87"/>
      <c r="K57" s="86"/>
      <c r="L57" s="88"/>
      <c r="M57" s="183" t="s">
        <v>293</v>
      </c>
      <c r="N57" s="71"/>
    </row>
    <row r="58" spans="1:14" x14ac:dyDescent="0.2">
      <c r="A58" s="73"/>
      <c r="B58" s="73"/>
      <c r="C58" s="73"/>
      <c r="D58" s="82"/>
      <c r="E58" s="73"/>
      <c r="F58" s="89" t="s">
        <v>334</v>
      </c>
      <c r="G58" s="90">
        <v>920</v>
      </c>
      <c r="H58" s="91">
        <v>62</v>
      </c>
      <c r="I58" s="92">
        <v>21</v>
      </c>
      <c r="J58" s="93">
        <v>101</v>
      </c>
      <c r="K58" s="92">
        <v>0</v>
      </c>
      <c r="L58" s="94">
        <v>1</v>
      </c>
      <c r="M58" s="185" t="s">
        <v>335</v>
      </c>
      <c r="N58" s="101">
        <v>677200</v>
      </c>
    </row>
    <row r="59" spans="1:14" x14ac:dyDescent="0.2">
      <c r="A59" s="73"/>
      <c r="B59" s="73"/>
      <c r="C59" s="73"/>
      <c r="D59" s="82"/>
      <c r="E59" s="73"/>
      <c r="F59" s="89" t="s">
        <v>334</v>
      </c>
      <c r="G59" s="90">
        <v>920</v>
      </c>
      <c r="H59" s="91">
        <v>62</v>
      </c>
      <c r="I59" s="92">
        <v>22</v>
      </c>
      <c r="J59" s="93">
        <v>101</v>
      </c>
      <c r="K59" s="92">
        <v>0</v>
      </c>
      <c r="L59" s="94">
        <v>1</v>
      </c>
      <c r="M59" s="185" t="s">
        <v>335</v>
      </c>
      <c r="N59" s="101">
        <v>587600</v>
      </c>
    </row>
    <row r="60" spans="1:14" x14ac:dyDescent="0.2">
      <c r="A60" s="73"/>
      <c r="B60" s="73"/>
      <c r="C60" s="73"/>
      <c r="D60" s="82"/>
      <c r="E60" s="73"/>
      <c r="F60" s="89" t="s">
        <v>334</v>
      </c>
      <c r="G60" s="90">
        <v>920</v>
      </c>
      <c r="H60" s="91">
        <v>62</v>
      </c>
      <c r="I60" s="92">
        <v>31</v>
      </c>
      <c r="J60" s="93">
        <v>151</v>
      </c>
      <c r="K60" s="92">
        <v>0</v>
      </c>
      <c r="L60" s="94">
        <v>1</v>
      </c>
      <c r="M60" s="185" t="s">
        <v>335</v>
      </c>
      <c r="N60" s="101">
        <v>650000</v>
      </c>
    </row>
    <row r="61" spans="1:14" x14ac:dyDescent="0.2">
      <c r="A61" s="73"/>
      <c r="B61" s="73"/>
      <c r="C61" s="73"/>
      <c r="D61" s="82"/>
      <c r="E61" s="73"/>
      <c r="F61" s="89" t="s">
        <v>334</v>
      </c>
      <c r="G61" s="90">
        <v>920</v>
      </c>
      <c r="H61" s="91">
        <v>62</v>
      </c>
      <c r="I61" s="92">
        <v>31</v>
      </c>
      <c r="J61" s="93">
        <v>151</v>
      </c>
      <c r="K61" s="92">
        <v>0</v>
      </c>
      <c r="L61" s="94">
        <v>2</v>
      </c>
      <c r="M61" s="185" t="s">
        <v>335</v>
      </c>
      <c r="N61" s="101">
        <v>677200</v>
      </c>
    </row>
    <row r="62" spans="1:14" x14ac:dyDescent="0.2">
      <c r="A62" s="73"/>
      <c r="B62" s="73"/>
      <c r="C62" s="73"/>
      <c r="D62" s="82"/>
      <c r="E62" s="73"/>
      <c r="F62" s="89"/>
      <c r="G62" s="90"/>
      <c r="H62" s="76">
        <v>1</v>
      </c>
      <c r="I62" s="92"/>
      <c r="J62" s="93"/>
      <c r="K62" s="92"/>
      <c r="L62" s="94"/>
      <c r="M62" s="186" t="s">
        <v>336</v>
      </c>
      <c r="N62" s="71"/>
    </row>
    <row r="63" spans="1:14" x14ac:dyDescent="0.2">
      <c r="A63" s="73"/>
      <c r="B63" s="73"/>
      <c r="C63" s="73"/>
      <c r="D63" s="82"/>
      <c r="E63" s="73"/>
      <c r="F63" s="89" t="s">
        <v>334</v>
      </c>
      <c r="G63" s="90">
        <v>920</v>
      </c>
      <c r="H63" s="76">
        <v>113</v>
      </c>
      <c r="I63" s="92">
        <v>31</v>
      </c>
      <c r="J63" s="93">
        <v>151</v>
      </c>
      <c r="K63" s="92">
        <v>0</v>
      </c>
      <c r="L63" s="94">
        <v>1</v>
      </c>
      <c r="M63" s="185" t="s">
        <v>309</v>
      </c>
      <c r="N63" s="101">
        <v>100000</v>
      </c>
    </row>
    <row r="64" spans="1:14" x14ac:dyDescent="0.2">
      <c r="A64" s="73"/>
      <c r="B64" s="73"/>
      <c r="C64" s="73"/>
      <c r="D64" s="82"/>
      <c r="E64" s="73"/>
      <c r="F64" s="89" t="s">
        <v>334</v>
      </c>
      <c r="G64" s="90">
        <v>920</v>
      </c>
      <c r="H64" s="76">
        <v>183</v>
      </c>
      <c r="I64" s="92">
        <v>31</v>
      </c>
      <c r="J64" s="93">
        <v>151</v>
      </c>
      <c r="K64" s="92">
        <v>0</v>
      </c>
      <c r="L64" s="94">
        <v>1</v>
      </c>
      <c r="M64" s="185" t="s">
        <v>337</v>
      </c>
      <c r="N64" s="101">
        <v>200000</v>
      </c>
    </row>
    <row r="65" spans="1:14" x14ac:dyDescent="0.2">
      <c r="A65" s="73"/>
      <c r="B65" s="73"/>
      <c r="C65" s="73"/>
      <c r="D65" s="82">
        <v>3</v>
      </c>
      <c r="E65" s="73"/>
      <c r="F65" s="103"/>
      <c r="G65" s="103"/>
      <c r="H65" s="85"/>
      <c r="I65" s="104"/>
      <c r="J65" s="105"/>
      <c r="K65" s="104"/>
      <c r="L65" s="106"/>
      <c r="M65" s="184" t="s">
        <v>338</v>
      </c>
      <c r="N65" s="71"/>
    </row>
    <row r="66" spans="1:14" x14ac:dyDescent="0.2">
      <c r="A66" s="95"/>
      <c r="B66" s="95"/>
      <c r="C66" s="95"/>
      <c r="D66" s="82"/>
      <c r="E66" s="107">
        <v>0</v>
      </c>
      <c r="F66" s="108"/>
      <c r="G66" s="108"/>
      <c r="H66" s="109"/>
      <c r="I66" s="98"/>
      <c r="J66" s="99"/>
      <c r="K66" s="98"/>
      <c r="L66" s="110"/>
      <c r="M66" s="187" t="s">
        <v>293</v>
      </c>
      <c r="N66" s="71"/>
    </row>
    <row r="67" spans="1:14" x14ac:dyDescent="0.2">
      <c r="A67" s="95"/>
      <c r="B67" s="95"/>
      <c r="C67" s="95"/>
      <c r="D67" s="95"/>
      <c r="E67" s="95"/>
      <c r="F67" s="89" t="s">
        <v>339</v>
      </c>
      <c r="G67" s="96">
        <v>920</v>
      </c>
      <c r="H67" s="97">
        <v>11</v>
      </c>
      <c r="I67" s="98">
        <v>31</v>
      </c>
      <c r="J67" s="99">
        <v>151</v>
      </c>
      <c r="K67" s="98">
        <v>0</v>
      </c>
      <c r="L67" s="94">
        <v>1</v>
      </c>
      <c r="M67" s="150" t="s">
        <v>340</v>
      </c>
      <c r="N67" s="71">
        <v>84000</v>
      </c>
    </row>
    <row r="68" spans="1:14" ht="22.5" x14ac:dyDescent="0.2">
      <c r="A68" s="95"/>
      <c r="B68" s="95"/>
      <c r="C68" s="95"/>
      <c r="D68" s="95"/>
      <c r="E68" s="95"/>
      <c r="F68" s="89" t="s">
        <v>339</v>
      </c>
      <c r="G68" s="90">
        <v>920</v>
      </c>
      <c r="H68" s="91">
        <v>15</v>
      </c>
      <c r="I68" s="92">
        <v>31</v>
      </c>
      <c r="J68" s="93">
        <v>151</v>
      </c>
      <c r="K68" s="92">
        <v>0</v>
      </c>
      <c r="L68" s="94">
        <v>1</v>
      </c>
      <c r="M68" s="185" t="s">
        <v>296</v>
      </c>
      <c r="N68" s="71">
        <v>3000</v>
      </c>
    </row>
    <row r="69" spans="1:14" x14ac:dyDescent="0.2">
      <c r="A69" s="95"/>
      <c r="B69" s="95"/>
      <c r="C69" s="95"/>
      <c r="D69" s="95"/>
      <c r="E69" s="95"/>
      <c r="F69" s="89" t="s">
        <v>339</v>
      </c>
      <c r="G69" s="96">
        <v>920</v>
      </c>
      <c r="H69" s="97">
        <v>22</v>
      </c>
      <c r="I69" s="98">
        <v>31</v>
      </c>
      <c r="J69" s="99">
        <v>151</v>
      </c>
      <c r="K69" s="98">
        <v>0</v>
      </c>
      <c r="L69" s="94">
        <v>1</v>
      </c>
      <c r="M69" s="150" t="s">
        <v>297</v>
      </c>
      <c r="N69" s="71">
        <v>50400</v>
      </c>
    </row>
    <row r="70" spans="1:14" ht="22.5" x14ac:dyDescent="0.2">
      <c r="A70" s="95"/>
      <c r="B70" s="95"/>
      <c r="C70" s="95"/>
      <c r="D70" s="95"/>
      <c r="E70" s="95"/>
      <c r="F70" s="89" t="s">
        <v>339</v>
      </c>
      <c r="G70" s="96">
        <v>920</v>
      </c>
      <c r="H70" s="97">
        <v>27</v>
      </c>
      <c r="I70" s="98">
        <v>31</v>
      </c>
      <c r="J70" s="99">
        <v>151</v>
      </c>
      <c r="K70" s="98">
        <v>0</v>
      </c>
      <c r="L70" s="94">
        <v>1</v>
      </c>
      <c r="M70" s="134" t="s">
        <v>298</v>
      </c>
      <c r="N70" s="71">
        <v>3000</v>
      </c>
    </row>
    <row r="71" spans="1:14" x14ac:dyDescent="0.2">
      <c r="A71" s="95"/>
      <c r="B71" s="95"/>
      <c r="C71" s="95"/>
      <c r="D71" s="95"/>
      <c r="E71" s="95"/>
      <c r="F71" s="89" t="s">
        <v>339</v>
      </c>
      <c r="G71" s="96">
        <v>920</v>
      </c>
      <c r="H71" s="97">
        <v>71</v>
      </c>
      <c r="I71" s="98">
        <v>22</v>
      </c>
      <c r="J71" s="99">
        <v>101</v>
      </c>
      <c r="K71" s="98">
        <v>0</v>
      </c>
      <c r="L71" s="94">
        <v>1</v>
      </c>
      <c r="M71" s="150" t="s">
        <v>304</v>
      </c>
      <c r="N71" s="71">
        <v>5600</v>
      </c>
    </row>
    <row r="72" spans="1:14" x14ac:dyDescent="0.2">
      <c r="A72" s="95"/>
      <c r="B72" s="95"/>
      <c r="C72" s="95"/>
      <c r="D72" s="95"/>
      <c r="E72" s="95"/>
      <c r="F72" s="89" t="s">
        <v>339</v>
      </c>
      <c r="G72" s="96">
        <v>920</v>
      </c>
      <c r="H72" s="97">
        <v>71</v>
      </c>
      <c r="I72" s="98">
        <v>31</v>
      </c>
      <c r="J72" s="99">
        <v>151</v>
      </c>
      <c r="K72" s="98">
        <v>0</v>
      </c>
      <c r="L72" s="94">
        <v>1</v>
      </c>
      <c r="M72" s="150" t="s">
        <v>304</v>
      </c>
      <c r="N72" s="71">
        <v>5600</v>
      </c>
    </row>
    <row r="73" spans="1:14" x14ac:dyDescent="0.2">
      <c r="A73" s="95"/>
      <c r="B73" s="95"/>
      <c r="C73" s="95"/>
      <c r="D73" s="95"/>
      <c r="E73" s="95"/>
      <c r="F73" s="89" t="s">
        <v>339</v>
      </c>
      <c r="G73" s="96">
        <v>920</v>
      </c>
      <c r="H73" s="97">
        <v>72</v>
      </c>
      <c r="I73" s="98">
        <v>21</v>
      </c>
      <c r="J73" s="99">
        <v>101</v>
      </c>
      <c r="K73" s="98">
        <v>0</v>
      </c>
      <c r="L73" s="94">
        <v>1</v>
      </c>
      <c r="M73" s="150" t="s">
        <v>305</v>
      </c>
      <c r="N73" s="71">
        <v>11200</v>
      </c>
    </row>
    <row r="74" spans="1:14" x14ac:dyDescent="0.2">
      <c r="A74" s="95"/>
      <c r="B74" s="95"/>
      <c r="C74" s="95"/>
      <c r="D74" s="95"/>
      <c r="E74" s="95"/>
      <c r="F74" s="89" t="s">
        <v>339</v>
      </c>
      <c r="G74" s="96">
        <v>920</v>
      </c>
      <c r="H74" s="97">
        <v>73</v>
      </c>
      <c r="I74" s="98">
        <v>31</v>
      </c>
      <c r="J74" s="99">
        <v>151</v>
      </c>
      <c r="K74" s="98">
        <v>0</v>
      </c>
      <c r="L74" s="94">
        <v>1</v>
      </c>
      <c r="M74" s="150" t="s">
        <v>306</v>
      </c>
      <c r="N74" s="71">
        <v>500</v>
      </c>
    </row>
    <row r="75" spans="1:14" x14ac:dyDescent="0.2">
      <c r="A75" s="95"/>
      <c r="B75" s="95"/>
      <c r="C75" s="95"/>
      <c r="D75" s="95"/>
      <c r="E75" s="95"/>
      <c r="F75" s="89" t="s">
        <v>339</v>
      </c>
      <c r="G75" s="96">
        <v>920</v>
      </c>
      <c r="H75" s="97">
        <v>79</v>
      </c>
      <c r="I75" s="98">
        <v>31</v>
      </c>
      <c r="J75" s="99">
        <v>151</v>
      </c>
      <c r="K75" s="98">
        <v>0</v>
      </c>
      <c r="L75" s="94">
        <v>1</v>
      </c>
      <c r="M75" s="150" t="s">
        <v>307</v>
      </c>
      <c r="N75" s="71">
        <v>6300</v>
      </c>
    </row>
    <row r="76" spans="1:14" x14ac:dyDescent="0.2">
      <c r="A76" s="95"/>
      <c r="B76" s="95"/>
      <c r="C76" s="95" t="e">
        <f>SUM([1]egresos!C83:N9366)</f>
        <v>#REF!</v>
      </c>
      <c r="D76" s="95"/>
      <c r="E76" s="95"/>
      <c r="F76" s="89"/>
      <c r="G76" s="96"/>
      <c r="H76" s="97">
        <v>1</v>
      </c>
      <c r="I76" s="98"/>
      <c r="J76" s="99"/>
      <c r="K76" s="98"/>
      <c r="L76" s="94"/>
      <c r="M76" s="158" t="s">
        <v>336</v>
      </c>
      <c r="N76" s="71"/>
    </row>
    <row r="77" spans="1:14" x14ac:dyDescent="0.2">
      <c r="A77" s="95"/>
      <c r="B77" s="95"/>
      <c r="C77" s="95"/>
      <c r="D77" s="95"/>
      <c r="E77" s="95"/>
      <c r="F77" s="89" t="s">
        <v>339</v>
      </c>
      <c r="G77" s="96">
        <v>920</v>
      </c>
      <c r="H77" s="109">
        <v>199</v>
      </c>
      <c r="I77" s="98">
        <v>31</v>
      </c>
      <c r="J77" s="99">
        <v>151</v>
      </c>
      <c r="K77" s="98">
        <v>0</v>
      </c>
      <c r="L77" s="94">
        <v>1</v>
      </c>
      <c r="M77" s="150" t="s">
        <v>308</v>
      </c>
      <c r="N77" s="81">
        <v>2000</v>
      </c>
    </row>
    <row r="78" spans="1:14" x14ac:dyDescent="0.2">
      <c r="A78" s="95"/>
      <c r="B78" s="95"/>
      <c r="C78" s="95"/>
      <c r="D78" s="95"/>
      <c r="E78" s="95"/>
      <c r="F78" s="89"/>
      <c r="G78" s="96"/>
      <c r="H78" s="97">
        <v>2</v>
      </c>
      <c r="I78" s="98"/>
      <c r="J78" s="99"/>
      <c r="K78" s="98"/>
      <c r="L78" s="94"/>
      <c r="M78" s="158" t="s">
        <v>313</v>
      </c>
    </row>
    <row r="79" spans="1:14" x14ac:dyDescent="0.2">
      <c r="A79" s="95"/>
      <c r="B79" s="95"/>
      <c r="C79" s="95"/>
      <c r="D79" s="95"/>
      <c r="E79" s="95"/>
      <c r="F79" s="89" t="s">
        <v>339</v>
      </c>
      <c r="G79" s="96">
        <v>920</v>
      </c>
      <c r="H79" s="109">
        <v>241</v>
      </c>
      <c r="I79" s="112">
        <v>31</v>
      </c>
      <c r="J79" s="99">
        <v>151</v>
      </c>
      <c r="K79" s="112">
        <v>0</v>
      </c>
      <c r="L79" s="94">
        <v>1</v>
      </c>
      <c r="M79" s="150" t="s">
        <v>315</v>
      </c>
      <c r="N79" s="81">
        <v>15000</v>
      </c>
    </row>
    <row r="80" spans="1:14" x14ac:dyDescent="0.2">
      <c r="A80" s="95"/>
      <c r="B80" s="95"/>
      <c r="C80" s="95"/>
      <c r="D80" s="95"/>
      <c r="E80" s="95"/>
      <c r="F80" s="89" t="s">
        <v>339</v>
      </c>
      <c r="G80" s="96">
        <v>920</v>
      </c>
      <c r="H80" s="109">
        <v>243</v>
      </c>
      <c r="I80" s="112">
        <v>31</v>
      </c>
      <c r="J80" s="99">
        <v>151</v>
      </c>
      <c r="K80" s="112">
        <v>0</v>
      </c>
      <c r="L80" s="94">
        <v>1</v>
      </c>
      <c r="M80" s="150" t="s">
        <v>316</v>
      </c>
      <c r="N80" s="81">
        <v>5000</v>
      </c>
    </row>
    <row r="81" spans="1:14" x14ac:dyDescent="0.2">
      <c r="A81" s="95"/>
      <c r="B81" s="95"/>
      <c r="C81" s="95"/>
      <c r="D81" s="95"/>
      <c r="E81" s="95"/>
      <c r="F81" s="89" t="s">
        <v>339</v>
      </c>
      <c r="G81" s="96">
        <v>920</v>
      </c>
      <c r="H81" s="109">
        <v>244</v>
      </c>
      <c r="I81" s="112">
        <v>31</v>
      </c>
      <c r="J81" s="99">
        <v>151</v>
      </c>
      <c r="K81" s="112">
        <v>0</v>
      </c>
      <c r="L81" s="94">
        <v>1</v>
      </c>
      <c r="M81" s="150" t="s">
        <v>317</v>
      </c>
      <c r="N81" s="81">
        <v>5000</v>
      </c>
    </row>
    <row r="82" spans="1:14" x14ac:dyDescent="0.2">
      <c r="A82" s="95"/>
      <c r="B82" s="95"/>
      <c r="C82" s="95"/>
      <c r="D82" s="95"/>
      <c r="E82" s="95"/>
      <c r="F82" s="89" t="s">
        <v>339</v>
      </c>
      <c r="G82" s="96">
        <v>920</v>
      </c>
      <c r="H82" s="109">
        <v>267</v>
      </c>
      <c r="I82" s="112">
        <v>31</v>
      </c>
      <c r="J82" s="99">
        <v>151</v>
      </c>
      <c r="K82" s="112">
        <v>0</v>
      </c>
      <c r="L82" s="94">
        <v>1</v>
      </c>
      <c r="M82" s="150" t="s">
        <v>321</v>
      </c>
      <c r="N82" s="81">
        <v>5000</v>
      </c>
    </row>
    <row r="83" spans="1:14" x14ac:dyDescent="0.2">
      <c r="A83" s="95"/>
      <c r="B83" s="95"/>
      <c r="C83" s="95"/>
      <c r="D83" s="95"/>
      <c r="E83" s="95"/>
      <c r="F83" s="89" t="s">
        <v>339</v>
      </c>
      <c r="G83" s="96">
        <v>920</v>
      </c>
      <c r="H83" s="109">
        <v>268</v>
      </c>
      <c r="I83" s="112">
        <v>31</v>
      </c>
      <c r="J83" s="99">
        <v>151</v>
      </c>
      <c r="K83" s="112">
        <v>0</v>
      </c>
      <c r="L83" s="94">
        <v>1</v>
      </c>
      <c r="M83" s="150" t="s">
        <v>341</v>
      </c>
      <c r="N83" s="81">
        <v>5000</v>
      </c>
    </row>
    <row r="84" spans="1:14" x14ac:dyDescent="0.2">
      <c r="A84" s="95"/>
      <c r="B84" s="95"/>
      <c r="C84" s="95"/>
      <c r="D84" s="95"/>
      <c r="E84" s="95"/>
      <c r="F84" s="89" t="s">
        <v>339</v>
      </c>
      <c r="G84" s="96">
        <v>920</v>
      </c>
      <c r="H84" s="109">
        <v>291</v>
      </c>
      <c r="I84" s="112">
        <v>31</v>
      </c>
      <c r="J84" s="99">
        <v>151</v>
      </c>
      <c r="K84" s="112">
        <v>0</v>
      </c>
      <c r="L84" s="94">
        <v>1</v>
      </c>
      <c r="M84" s="150" t="s">
        <v>322</v>
      </c>
      <c r="N84" s="81">
        <v>5000</v>
      </c>
    </row>
    <row r="85" spans="1:14" x14ac:dyDescent="0.2">
      <c r="A85" s="95"/>
      <c r="B85" s="95"/>
      <c r="C85" s="95"/>
      <c r="D85" s="95"/>
      <c r="E85" s="95"/>
      <c r="F85" s="89" t="s">
        <v>339</v>
      </c>
      <c r="G85" s="96">
        <v>920</v>
      </c>
      <c r="H85" s="109">
        <v>298</v>
      </c>
      <c r="I85" s="112">
        <v>31</v>
      </c>
      <c r="J85" s="99">
        <v>151</v>
      </c>
      <c r="K85" s="112">
        <v>0</v>
      </c>
      <c r="L85" s="94">
        <v>1</v>
      </c>
      <c r="M85" s="150" t="s">
        <v>342</v>
      </c>
      <c r="N85" s="81">
        <v>2000</v>
      </c>
    </row>
    <row r="86" spans="1:14" x14ac:dyDescent="0.2">
      <c r="A86" s="95"/>
      <c r="B86" s="95"/>
      <c r="C86" s="95"/>
      <c r="D86" s="95"/>
      <c r="E86" s="95"/>
      <c r="F86" s="108"/>
      <c r="G86" s="108"/>
      <c r="H86" s="109"/>
      <c r="I86" s="98"/>
      <c r="J86" s="99"/>
      <c r="K86" s="98"/>
      <c r="L86" s="110"/>
      <c r="M86" s="158" t="s">
        <v>343</v>
      </c>
      <c r="N86" s="71"/>
    </row>
    <row r="87" spans="1:14" x14ac:dyDescent="0.2">
      <c r="A87" s="73"/>
      <c r="B87" s="73"/>
      <c r="C87" s="73"/>
      <c r="D87" s="82">
        <v>4</v>
      </c>
      <c r="E87" s="73"/>
      <c r="F87" s="103"/>
      <c r="G87" s="103"/>
      <c r="H87" s="85"/>
      <c r="I87" s="104"/>
      <c r="J87" s="105"/>
      <c r="K87" s="104"/>
      <c r="L87" s="106"/>
      <c r="M87" s="183" t="s">
        <v>344</v>
      </c>
      <c r="N87" s="71"/>
    </row>
    <row r="88" spans="1:14" x14ac:dyDescent="0.2">
      <c r="A88" s="73"/>
      <c r="B88" s="73"/>
      <c r="C88" s="82"/>
      <c r="D88" s="82"/>
      <c r="E88" s="82">
        <v>0</v>
      </c>
      <c r="F88" s="84"/>
      <c r="G88" s="84"/>
      <c r="H88" s="85"/>
      <c r="I88" s="86"/>
      <c r="J88" s="87"/>
      <c r="K88" s="86"/>
      <c r="L88" s="88"/>
      <c r="M88" s="183" t="s">
        <v>293</v>
      </c>
      <c r="N88" s="71"/>
    </row>
    <row r="89" spans="1:14" x14ac:dyDescent="0.2">
      <c r="A89" s="73"/>
      <c r="B89" s="73"/>
      <c r="C89" s="73"/>
      <c r="D89" s="82"/>
      <c r="E89" s="73"/>
      <c r="F89" s="89" t="s">
        <v>345</v>
      </c>
      <c r="G89" s="90">
        <v>920</v>
      </c>
      <c r="H89" s="91">
        <v>11</v>
      </c>
      <c r="I89" s="92">
        <v>31</v>
      </c>
      <c r="J89" s="93">
        <v>151</v>
      </c>
      <c r="K89" s="92">
        <v>0</v>
      </c>
      <c r="L89" s="94">
        <v>1</v>
      </c>
      <c r="M89" s="185" t="s">
        <v>340</v>
      </c>
      <c r="N89" s="71">
        <v>112800</v>
      </c>
    </row>
    <row r="90" spans="1:14" ht="22.5" x14ac:dyDescent="0.2">
      <c r="A90" s="73"/>
      <c r="B90" s="73"/>
      <c r="C90" s="73"/>
      <c r="D90" s="82"/>
      <c r="E90" s="73"/>
      <c r="F90" s="89" t="s">
        <v>345</v>
      </c>
      <c r="G90" s="90">
        <v>920</v>
      </c>
      <c r="H90" s="91">
        <v>15</v>
      </c>
      <c r="I90" s="92">
        <v>31</v>
      </c>
      <c r="J90" s="93">
        <v>151</v>
      </c>
      <c r="K90" s="92">
        <v>0</v>
      </c>
      <c r="L90" s="94">
        <v>1</v>
      </c>
      <c r="M90" s="185" t="s">
        <v>296</v>
      </c>
      <c r="N90" s="71">
        <v>6000</v>
      </c>
    </row>
    <row r="91" spans="1:14" x14ac:dyDescent="0.2">
      <c r="A91" s="73"/>
      <c r="B91" s="73"/>
      <c r="C91" s="73"/>
      <c r="D91" s="82"/>
      <c r="E91" s="73"/>
      <c r="F91" s="89" t="s">
        <v>345</v>
      </c>
      <c r="G91" s="90">
        <v>920</v>
      </c>
      <c r="H91" s="91">
        <v>71</v>
      </c>
      <c r="I91" s="92">
        <v>31</v>
      </c>
      <c r="J91" s="93">
        <v>151</v>
      </c>
      <c r="K91" s="92">
        <v>0</v>
      </c>
      <c r="L91" s="94">
        <v>1</v>
      </c>
      <c r="M91" s="185" t="s">
        <v>304</v>
      </c>
      <c r="N91" s="71">
        <v>4700</v>
      </c>
    </row>
    <row r="92" spans="1:14" x14ac:dyDescent="0.2">
      <c r="A92" s="73"/>
      <c r="B92" s="73"/>
      <c r="C92" s="73"/>
      <c r="D92" s="82"/>
      <c r="E92" s="73"/>
      <c r="F92" s="89" t="s">
        <v>345</v>
      </c>
      <c r="G92" s="90">
        <v>920</v>
      </c>
      <c r="H92" s="91">
        <v>71</v>
      </c>
      <c r="I92" s="92">
        <v>22</v>
      </c>
      <c r="J92" s="93">
        <v>101</v>
      </c>
      <c r="K92" s="92">
        <v>0</v>
      </c>
      <c r="L92" s="94">
        <v>1</v>
      </c>
      <c r="M92" s="185" t="s">
        <v>304</v>
      </c>
      <c r="N92" s="71">
        <v>4700</v>
      </c>
    </row>
    <row r="93" spans="1:14" x14ac:dyDescent="0.2">
      <c r="A93" s="73"/>
      <c r="B93" s="73"/>
      <c r="C93" s="73"/>
      <c r="D93" s="82"/>
      <c r="E93" s="73"/>
      <c r="F93" s="89" t="s">
        <v>345</v>
      </c>
      <c r="G93" s="90">
        <v>920</v>
      </c>
      <c r="H93" s="91">
        <v>72</v>
      </c>
      <c r="I93" s="92">
        <v>21</v>
      </c>
      <c r="J93" s="93">
        <v>101</v>
      </c>
      <c r="K93" s="92">
        <v>0</v>
      </c>
      <c r="L93" s="94">
        <v>1</v>
      </c>
      <c r="M93" s="185" t="s">
        <v>305</v>
      </c>
      <c r="N93" s="71">
        <v>9400</v>
      </c>
    </row>
    <row r="94" spans="1:14" x14ac:dyDescent="0.2">
      <c r="A94" s="73"/>
      <c r="B94" s="73"/>
      <c r="C94" s="73"/>
      <c r="D94" s="82"/>
      <c r="E94" s="73"/>
      <c r="F94" s="89" t="s">
        <v>345</v>
      </c>
      <c r="G94" s="90">
        <v>920</v>
      </c>
      <c r="H94" s="91">
        <v>73</v>
      </c>
      <c r="I94" s="92">
        <v>31</v>
      </c>
      <c r="J94" s="93">
        <v>151</v>
      </c>
      <c r="K94" s="92">
        <v>0</v>
      </c>
      <c r="L94" s="94">
        <v>1</v>
      </c>
      <c r="M94" s="185" t="s">
        <v>306</v>
      </c>
      <c r="N94" s="71">
        <v>500</v>
      </c>
    </row>
    <row r="95" spans="1:14" x14ac:dyDescent="0.2">
      <c r="A95" s="73"/>
      <c r="B95" s="73"/>
      <c r="C95" s="73"/>
      <c r="D95" s="82"/>
      <c r="E95" s="73"/>
      <c r="F95" s="89" t="s">
        <v>345</v>
      </c>
      <c r="G95" s="90">
        <v>920</v>
      </c>
      <c r="H95" s="91">
        <v>79</v>
      </c>
      <c r="I95" s="92">
        <v>31</v>
      </c>
      <c r="J95" s="93">
        <v>151</v>
      </c>
      <c r="K95" s="92">
        <v>0</v>
      </c>
      <c r="L95" s="94">
        <v>1</v>
      </c>
      <c r="M95" s="185" t="s">
        <v>307</v>
      </c>
      <c r="N95" s="71">
        <v>6300</v>
      </c>
    </row>
    <row r="96" spans="1:14" x14ac:dyDescent="0.2">
      <c r="A96" s="73"/>
      <c r="B96" s="73"/>
      <c r="C96" s="73"/>
      <c r="D96" s="82"/>
      <c r="E96" s="73"/>
      <c r="F96" s="89"/>
      <c r="G96" s="90"/>
      <c r="H96" s="91">
        <v>1</v>
      </c>
      <c r="I96" s="92"/>
      <c r="J96" s="93"/>
      <c r="K96" s="92"/>
      <c r="L96" s="94"/>
      <c r="M96" s="186" t="s">
        <v>336</v>
      </c>
      <c r="N96" s="71"/>
    </row>
    <row r="97" spans="1:14" x14ac:dyDescent="0.2">
      <c r="A97" s="73"/>
      <c r="B97" s="73"/>
      <c r="C97" s="73"/>
      <c r="D97" s="82"/>
      <c r="E97" s="73"/>
      <c r="F97" s="89" t="s">
        <v>345</v>
      </c>
      <c r="G97" s="90">
        <v>920</v>
      </c>
      <c r="H97" s="76">
        <v>122</v>
      </c>
      <c r="I97" s="92">
        <v>21</v>
      </c>
      <c r="J97" s="93">
        <v>101</v>
      </c>
      <c r="K97" s="92">
        <v>0</v>
      </c>
      <c r="L97" s="94">
        <v>1</v>
      </c>
      <c r="M97" s="185" t="s">
        <v>346</v>
      </c>
      <c r="N97" s="101">
        <v>5000</v>
      </c>
    </row>
    <row r="98" spans="1:14" ht="22.5" x14ac:dyDescent="0.2">
      <c r="A98" s="73"/>
      <c r="B98" s="73"/>
      <c r="C98" s="73"/>
      <c r="D98" s="82"/>
      <c r="E98" s="73"/>
      <c r="F98" s="89" t="s">
        <v>345</v>
      </c>
      <c r="G98" s="90">
        <v>920</v>
      </c>
      <c r="H98" s="76">
        <v>184</v>
      </c>
      <c r="I98" s="92">
        <v>21</v>
      </c>
      <c r="J98" s="93">
        <v>101</v>
      </c>
      <c r="K98" s="92">
        <v>0</v>
      </c>
      <c r="L98" s="94">
        <v>1</v>
      </c>
      <c r="M98" s="185" t="s">
        <v>347</v>
      </c>
      <c r="N98" s="101">
        <v>96000</v>
      </c>
    </row>
    <row r="99" spans="1:14" x14ac:dyDescent="0.2">
      <c r="A99" s="73"/>
      <c r="B99" s="73"/>
      <c r="C99" s="73"/>
      <c r="D99" s="82"/>
      <c r="E99" s="73"/>
      <c r="F99" s="89" t="s">
        <v>345</v>
      </c>
      <c r="G99" s="90">
        <v>920</v>
      </c>
      <c r="H99" s="76">
        <v>199</v>
      </c>
      <c r="I99" s="92">
        <v>21</v>
      </c>
      <c r="J99" s="93">
        <v>101</v>
      </c>
      <c r="K99" s="92">
        <v>0</v>
      </c>
      <c r="L99" s="94">
        <v>1</v>
      </c>
      <c r="M99" s="185" t="s">
        <v>348</v>
      </c>
      <c r="N99" s="101">
        <v>5000</v>
      </c>
    </row>
    <row r="100" spans="1:14" x14ac:dyDescent="0.2">
      <c r="A100" s="73"/>
      <c r="B100" s="73"/>
      <c r="C100" s="73"/>
      <c r="D100" s="82"/>
      <c r="E100" s="73"/>
      <c r="F100" s="89"/>
      <c r="G100" s="90"/>
      <c r="H100" s="91">
        <v>2</v>
      </c>
      <c r="I100" s="92"/>
      <c r="J100" s="93"/>
      <c r="K100" s="92"/>
      <c r="L100" s="94"/>
      <c r="M100" s="186" t="s">
        <v>313</v>
      </c>
      <c r="N100" s="71"/>
    </row>
    <row r="101" spans="1:14" x14ac:dyDescent="0.2">
      <c r="A101" s="73"/>
      <c r="B101" s="73"/>
      <c r="C101" s="73"/>
      <c r="D101" s="82"/>
      <c r="E101" s="73"/>
      <c r="F101" s="89" t="s">
        <v>345</v>
      </c>
      <c r="G101" s="90">
        <v>920</v>
      </c>
      <c r="H101" s="76">
        <v>243</v>
      </c>
      <c r="I101" s="92">
        <v>31</v>
      </c>
      <c r="J101" s="93">
        <v>151</v>
      </c>
      <c r="K101" s="92">
        <v>0</v>
      </c>
      <c r="L101" s="94">
        <v>1</v>
      </c>
      <c r="M101" s="185" t="s">
        <v>316</v>
      </c>
      <c r="N101" s="101">
        <v>10000</v>
      </c>
    </row>
    <row r="102" spans="1:14" x14ac:dyDescent="0.2">
      <c r="A102" s="73"/>
      <c r="B102" s="73"/>
      <c r="C102" s="73"/>
      <c r="D102" s="82"/>
      <c r="E102" s="73"/>
      <c r="F102" s="89" t="s">
        <v>345</v>
      </c>
      <c r="G102" s="90">
        <v>920</v>
      </c>
      <c r="H102" s="76">
        <v>267</v>
      </c>
      <c r="I102" s="92">
        <v>31</v>
      </c>
      <c r="J102" s="93">
        <v>151</v>
      </c>
      <c r="K102" s="92">
        <v>0</v>
      </c>
      <c r="L102" s="94">
        <v>1</v>
      </c>
      <c r="M102" s="185" t="s">
        <v>321</v>
      </c>
      <c r="N102" s="101">
        <v>5000</v>
      </c>
    </row>
    <row r="103" spans="1:14" x14ac:dyDescent="0.2">
      <c r="A103" s="73"/>
      <c r="B103" s="73"/>
      <c r="C103" s="73"/>
      <c r="D103" s="82"/>
      <c r="E103" s="73"/>
      <c r="F103" s="89" t="s">
        <v>345</v>
      </c>
      <c r="G103" s="90">
        <v>920</v>
      </c>
      <c r="H103" s="76">
        <v>291</v>
      </c>
      <c r="I103" s="92">
        <v>31</v>
      </c>
      <c r="J103" s="93">
        <v>151</v>
      </c>
      <c r="K103" s="92">
        <v>0</v>
      </c>
      <c r="L103" s="94">
        <v>1</v>
      </c>
      <c r="M103" s="185" t="s">
        <v>322</v>
      </c>
      <c r="N103" s="101">
        <v>5000</v>
      </c>
    </row>
    <row r="104" spans="1:14" x14ac:dyDescent="0.2">
      <c r="A104" s="73"/>
      <c r="B104" s="73"/>
      <c r="C104" s="73"/>
      <c r="D104" s="82"/>
      <c r="E104" s="73"/>
      <c r="F104" s="89" t="s">
        <v>345</v>
      </c>
      <c r="G104" s="90">
        <v>920</v>
      </c>
      <c r="H104" s="76">
        <v>298</v>
      </c>
      <c r="I104" s="92">
        <v>31</v>
      </c>
      <c r="J104" s="93">
        <v>151</v>
      </c>
      <c r="K104" s="92">
        <v>0</v>
      </c>
      <c r="L104" s="94">
        <v>1</v>
      </c>
      <c r="M104" s="185" t="s">
        <v>349</v>
      </c>
      <c r="N104" s="101">
        <v>5000</v>
      </c>
    </row>
    <row r="105" spans="1:14" x14ac:dyDescent="0.2">
      <c r="A105" s="73"/>
      <c r="B105" s="73"/>
      <c r="C105" s="73"/>
      <c r="D105" s="82"/>
      <c r="E105" s="73"/>
      <c r="F105" s="103"/>
      <c r="G105" s="103"/>
      <c r="H105" s="76"/>
      <c r="I105" s="102"/>
      <c r="J105" s="93"/>
      <c r="K105" s="102"/>
      <c r="L105" s="113"/>
      <c r="M105" s="186" t="s">
        <v>350</v>
      </c>
      <c r="N105" s="71"/>
    </row>
    <row r="106" spans="1:14" x14ac:dyDescent="0.2">
      <c r="A106" s="73"/>
      <c r="B106" s="73"/>
      <c r="C106" s="73"/>
      <c r="D106" s="82">
        <v>5</v>
      </c>
      <c r="E106" s="73"/>
      <c r="F106" s="103"/>
      <c r="G106" s="103"/>
      <c r="H106" s="76"/>
      <c r="I106" s="102"/>
      <c r="J106" s="93"/>
      <c r="K106" s="102"/>
      <c r="L106" s="113"/>
      <c r="M106" s="183" t="s">
        <v>351</v>
      </c>
      <c r="N106" s="71"/>
    </row>
    <row r="107" spans="1:14" x14ac:dyDescent="0.2">
      <c r="A107" s="73"/>
      <c r="B107" s="73"/>
      <c r="C107" s="82"/>
      <c r="D107" s="82"/>
      <c r="E107" s="82">
        <v>0</v>
      </c>
      <c r="F107" s="84"/>
      <c r="G107" s="84"/>
      <c r="H107" s="76"/>
      <c r="I107" s="75"/>
      <c r="J107" s="77"/>
      <c r="K107" s="75"/>
      <c r="L107" s="88"/>
      <c r="M107" s="183" t="s">
        <v>293</v>
      </c>
      <c r="N107" s="71"/>
    </row>
    <row r="108" spans="1:14" x14ac:dyDescent="0.2">
      <c r="A108" s="95"/>
      <c r="B108" s="95"/>
      <c r="C108" s="95"/>
      <c r="D108" s="95"/>
      <c r="E108" s="95"/>
      <c r="F108" s="89" t="s">
        <v>345</v>
      </c>
      <c r="G108" s="96">
        <v>920</v>
      </c>
      <c r="H108" s="97">
        <v>11</v>
      </c>
      <c r="I108" s="98">
        <v>31</v>
      </c>
      <c r="J108" s="99">
        <v>151</v>
      </c>
      <c r="K108" s="98">
        <v>0</v>
      </c>
      <c r="L108" s="94">
        <v>1</v>
      </c>
      <c r="M108" s="150" t="s">
        <v>352</v>
      </c>
      <c r="N108" s="71">
        <v>422400</v>
      </c>
    </row>
    <row r="109" spans="1:14" ht="22.5" x14ac:dyDescent="0.2">
      <c r="A109" s="73"/>
      <c r="B109" s="73"/>
      <c r="C109" s="73"/>
      <c r="D109" s="82"/>
      <c r="E109" s="73"/>
      <c r="F109" s="89" t="s">
        <v>294</v>
      </c>
      <c r="G109" s="90">
        <v>920</v>
      </c>
      <c r="H109" s="91">
        <v>15</v>
      </c>
      <c r="I109" s="92">
        <v>31</v>
      </c>
      <c r="J109" s="93">
        <v>151</v>
      </c>
      <c r="K109" s="92">
        <v>0</v>
      </c>
      <c r="L109" s="94">
        <v>1</v>
      </c>
      <c r="M109" s="185" t="s">
        <v>296</v>
      </c>
      <c r="N109" s="71">
        <v>24000</v>
      </c>
    </row>
    <row r="110" spans="1:14" x14ac:dyDescent="0.2">
      <c r="A110" s="73"/>
      <c r="B110" s="73"/>
      <c r="C110" s="73"/>
      <c r="D110" s="82"/>
      <c r="E110" s="73"/>
      <c r="F110" s="89" t="s">
        <v>294</v>
      </c>
      <c r="G110" s="90">
        <v>920</v>
      </c>
      <c r="H110" s="91">
        <v>71</v>
      </c>
      <c r="I110" s="112">
        <v>31</v>
      </c>
      <c r="J110" s="99">
        <v>151</v>
      </c>
      <c r="K110" s="92">
        <v>0</v>
      </c>
      <c r="L110" s="94">
        <v>1</v>
      </c>
      <c r="M110" s="185" t="s">
        <v>304</v>
      </c>
      <c r="N110" s="171">
        <v>17600</v>
      </c>
    </row>
    <row r="111" spans="1:14" x14ac:dyDescent="0.2">
      <c r="A111" s="73"/>
      <c r="B111" s="73"/>
      <c r="C111" s="73"/>
      <c r="D111" s="82"/>
      <c r="E111" s="73"/>
      <c r="F111" s="89" t="s">
        <v>294</v>
      </c>
      <c r="G111" s="90">
        <v>920</v>
      </c>
      <c r="H111" s="91">
        <v>71</v>
      </c>
      <c r="I111" s="112">
        <v>22</v>
      </c>
      <c r="J111" s="99">
        <v>101</v>
      </c>
      <c r="K111" s="92">
        <v>0</v>
      </c>
      <c r="L111" s="94">
        <v>1</v>
      </c>
      <c r="M111" s="188" t="s">
        <v>304</v>
      </c>
      <c r="N111" s="171">
        <v>17600</v>
      </c>
    </row>
    <row r="112" spans="1:14" x14ac:dyDescent="0.2">
      <c r="A112" s="73"/>
      <c r="B112" s="73"/>
      <c r="C112" s="73"/>
      <c r="D112" s="82"/>
      <c r="E112" s="73"/>
      <c r="F112" s="89" t="s">
        <v>294</v>
      </c>
      <c r="G112" s="90">
        <v>920</v>
      </c>
      <c r="H112" s="91">
        <v>72</v>
      </c>
      <c r="I112" s="112">
        <v>21</v>
      </c>
      <c r="J112" s="99">
        <v>101</v>
      </c>
      <c r="K112" s="92">
        <v>0</v>
      </c>
      <c r="L112" s="94">
        <v>1</v>
      </c>
      <c r="M112" s="185" t="s">
        <v>305</v>
      </c>
      <c r="N112" s="171">
        <v>35200</v>
      </c>
    </row>
    <row r="113" spans="1:14" x14ac:dyDescent="0.2">
      <c r="A113" s="73"/>
      <c r="B113" s="73"/>
      <c r="C113" s="73"/>
      <c r="D113" s="82"/>
      <c r="E113" s="73"/>
      <c r="F113" s="89" t="s">
        <v>294</v>
      </c>
      <c r="G113" s="90">
        <v>920</v>
      </c>
      <c r="H113" s="91">
        <v>73</v>
      </c>
      <c r="I113" s="92">
        <v>31</v>
      </c>
      <c r="J113" s="93">
        <v>151</v>
      </c>
      <c r="K113" s="92">
        <v>0</v>
      </c>
      <c r="L113" s="94">
        <v>1</v>
      </c>
      <c r="M113" s="185" t="s">
        <v>306</v>
      </c>
      <c r="N113" s="71">
        <v>2000</v>
      </c>
    </row>
    <row r="114" spans="1:14" x14ac:dyDescent="0.2">
      <c r="A114" s="73"/>
      <c r="B114" s="73"/>
      <c r="C114" s="73"/>
      <c r="D114" s="82"/>
      <c r="E114" s="73"/>
      <c r="F114" s="89" t="s">
        <v>294</v>
      </c>
      <c r="G114" s="90">
        <v>920</v>
      </c>
      <c r="H114" s="91">
        <v>79</v>
      </c>
      <c r="I114" s="92">
        <v>31</v>
      </c>
      <c r="J114" s="93">
        <v>151</v>
      </c>
      <c r="K114" s="92">
        <v>0</v>
      </c>
      <c r="L114" s="94">
        <v>1</v>
      </c>
      <c r="M114" s="185" t="s">
        <v>307</v>
      </c>
      <c r="N114" s="71">
        <v>25200</v>
      </c>
    </row>
    <row r="115" spans="1:14" x14ac:dyDescent="0.2">
      <c r="A115" s="73"/>
      <c r="B115" s="73"/>
      <c r="C115" s="73"/>
      <c r="D115" s="82"/>
      <c r="E115" s="73"/>
      <c r="F115" s="89"/>
      <c r="G115" s="90"/>
      <c r="H115" s="76">
        <v>1</v>
      </c>
      <c r="I115" s="92"/>
      <c r="J115" s="93"/>
      <c r="K115" s="92"/>
      <c r="L115" s="94"/>
      <c r="M115" s="186" t="s">
        <v>353</v>
      </c>
      <c r="N115" s="71"/>
    </row>
    <row r="116" spans="1:14" x14ac:dyDescent="0.2">
      <c r="A116" s="73"/>
      <c r="B116" s="73"/>
      <c r="C116" s="73"/>
      <c r="D116" s="82"/>
      <c r="E116" s="73"/>
      <c r="F116" s="89" t="s">
        <v>294</v>
      </c>
      <c r="G116" s="90">
        <v>920</v>
      </c>
      <c r="H116" s="91">
        <v>113</v>
      </c>
      <c r="I116" s="92">
        <v>31</v>
      </c>
      <c r="J116" s="93">
        <v>151</v>
      </c>
      <c r="K116" s="92">
        <v>0</v>
      </c>
      <c r="L116" s="94">
        <v>1</v>
      </c>
      <c r="M116" s="185" t="s">
        <v>354</v>
      </c>
      <c r="N116" s="101">
        <v>25000</v>
      </c>
    </row>
    <row r="117" spans="1:14" x14ac:dyDescent="0.2">
      <c r="A117" s="73"/>
      <c r="B117" s="73"/>
      <c r="C117" s="73"/>
      <c r="D117" s="82"/>
      <c r="E117" s="73"/>
      <c r="F117" s="89" t="s">
        <v>294</v>
      </c>
      <c r="G117" s="90">
        <v>920</v>
      </c>
      <c r="H117" s="76">
        <v>122</v>
      </c>
      <c r="I117" s="92">
        <v>31</v>
      </c>
      <c r="J117" s="93">
        <v>151</v>
      </c>
      <c r="K117" s="92">
        <v>0</v>
      </c>
      <c r="L117" s="94">
        <v>1</v>
      </c>
      <c r="M117" s="185" t="s">
        <v>346</v>
      </c>
      <c r="N117" s="101">
        <v>3000</v>
      </c>
    </row>
    <row r="118" spans="1:14" x14ac:dyDescent="0.2">
      <c r="A118" s="73"/>
      <c r="B118" s="73"/>
      <c r="C118" s="73"/>
      <c r="D118" s="82"/>
      <c r="E118" s="73"/>
      <c r="F118" s="89" t="s">
        <v>294</v>
      </c>
      <c r="G118" s="90">
        <v>920</v>
      </c>
      <c r="H118" s="76">
        <v>199</v>
      </c>
      <c r="I118" s="92">
        <v>31</v>
      </c>
      <c r="J118" s="93">
        <v>151</v>
      </c>
      <c r="K118" s="92">
        <v>0</v>
      </c>
      <c r="L118" s="94">
        <v>1</v>
      </c>
      <c r="M118" s="185" t="s">
        <v>348</v>
      </c>
      <c r="N118" s="101">
        <v>10000</v>
      </c>
    </row>
    <row r="119" spans="1:14" x14ac:dyDescent="0.2">
      <c r="A119" s="73"/>
      <c r="B119" s="73"/>
      <c r="C119" s="73"/>
      <c r="D119" s="82"/>
      <c r="E119" s="73"/>
      <c r="F119" s="89"/>
      <c r="G119" s="90"/>
      <c r="H119" s="76">
        <v>2</v>
      </c>
      <c r="I119" s="92"/>
      <c r="J119" s="93"/>
      <c r="K119" s="92"/>
      <c r="L119" s="94"/>
      <c r="M119" s="186" t="s">
        <v>313</v>
      </c>
      <c r="N119" s="71"/>
    </row>
    <row r="120" spans="1:14" x14ac:dyDescent="0.2">
      <c r="A120" s="73"/>
      <c r="B120" s="73"/>
      <c r="C120" s="73"/>
      <c r="D120" s="82"/>
      <c r="E120" s="73"/>
      <c r="F120" s="89" t="s">
        <v>294</v>
      </c>
      <c r="G120" s="90">
        <v>920</v>
      </c>
      <c r="H120" s="76">
        <v>211</v>
      </c>
      <c r="I120" s="92">
        <v>31</v>
      </c>
      <c r="J120" s="93">
        <v>151</v>
      </c>
      <c r="K120" s="92">
        <v>0</v>
      </c>
      <c r="L120" s="94">
        <v>1</v>
      </c>
      <c r="M120" s="185" t="s">
        <v>355</v>
      </c>
      <c r="N120" s="101">
        <v>10000</v>
      </c>
    </row>
    <row r="121" spans="1:14" x14ac:dyDescent="0.2">
      <c r="A121" s="73"/>
      <c r="B121" s="73"/>
      <c r="C121" s="73"/>
      <c r="D121" s="82"/>
      <c r="E121" s="73"/>
      <c r="F121" s="89" t="s">
        <v>294</v>
      </c>
      <c r="G121" s="90">
        <v>920</v>
      </c>
      <c r="H121" s="76">
        <v>241</v>
      </c>
      <c r="I121" s="92">
        <v>31</v>
      </c>
      <c r="J121" s="93">
        <v>151</v>
      </c>
      <c r="K121" s="92">
        <v>0</v>
      </c>
      <c r="L121" s="94">
        <v>1</v>
      </c>
      <c r="M121" s="185" t="s">
        <v>315</v>
      </c>
      <c r="N121" s="101">
        <v>10000</v>
      </c>
    </row>
    <row r="122" spans="1:14" x14ac:dyDescent="0.2">
      <c r="A122" s="73"/>
      <c r="B122" s="73"/>
      <c r="C122" s="73"/>
      <c r="D122" s="82"/>
      <c r="E122" s="73"/>
      <c r="F122" s="89" t="s">
        <v>294</v>
      </c>
      <c r="G122" s="90">
        <v>920</v>
      </c>
      <c r="H122" s="76">
        <v>243</v>
      </c>
      <c r="I122" s="92">
        <v>31</v>
      </c>
      <c r="J122" s="93">
        <v>151</v>
      </c>
      <c r="K122" s="92">
        <v>0</v>
      </c>
      <c r="L122" s="94">
        <v>1</v>
      </c>
      <c r="M122" s="185" t="s">
        <v>316</v>
      </c>
      <c r="N122" s="101">
        <v>10000</v>
      </c>
    </row>
    <row r="123" spans="1:14" x14ac:dyDescent="0.2">
      <c r="A123" s="73"/>
      <c r="B123" s="73"/>
      <c r="C123" s="73"/>
      <c r="D123" s="82"/>
      <c r="E123" s="73"/>
      <c r="F123" s="89" t="s">
        <v>294</v>
      </c>
      <c r="G123" s="90">
        <v>920</v>
      </c>
      <c r="H123" s="76">
        <v>267</v>
      </c>
      <c r="I123" s="92">
        <v>31</v>
      </c>
      <c r="J123" s="93">
        <v>151</v>
      </c>
      <c r="K123" s="92">
        <v>0</v>
      </c>
      <c r="L123" s="94">
        <v>1</v>
      </c>
      <c r="M123" s="185" t="s">
        <v>321</v>
      </c>
      <c r="N123" s="101">
        <v>3000</v>
      </c>
    </row>
    <row r="124" spans="1:14" x14ac:dyDescent="0.2">
      <c r="A124" s="73"/>
      <c r="B124" s="73"/>
      <c r="C124" s="73"/>
      <c r="D124" s="82"/>
      <c r="E124" s="73"/>
      <c r="F124" s="89" t="s">
        <v>294</v>
      </c>
      <c r="G124" s="90">
        <v>920</v>
      </c>
      <c r="H124" s="76">
        <v>268</v>
      </c>
      <c r="I124" s="92">
        <v>31</v>
      </c>
      <c r="J124" s="93">
        <v>151</v>
      </c>
      <c r="K124" s="92">
        <v>0</v>
      </c>
      <c r="L124" s="94">
        <v>1</v>
      </c>
      <c r="M124" s="185" t="s">
        <v>356</v>
      </c>
      <c r="N124" s="101">
        <v>3000</v>
      </c>
    </row>
    <row r="125" spans="1:14" x14ac:dyDescent="0.2">
      <c r="A125" s="73"/>
      <c r="B125" s="73"/>
      <c r="C125" s="73"/>
      <c r="D125" s="82"/>
      <c r="E125" s="73"/>
      <c r="F125" s="89" t="s">
        <v>294</v>
      </c>
      <c r="G125" s="90">
        <v>920</v>
      </c>
      <c r="H125" s="76">
        <v>291</v>
      </c>
      <c r="I125" s="92">
        <v>31</v>
      </c>
      <c r="J125" s="93">
        <v>151</v>
      </c>
      <c r="K125" s="92">
        <v>0</v>
      </c>
      <c r="L125" s="94">
        <v>1</v>
      </c>
      <c r="M125" s="185" t="s">
        <v>322</v>
      </c>
      <c r="N125" s="101">
        <v>10000</v>
      </c>
    </row>
    <row r="126" spans="1:14" x14ac:dyDescent="0.2">
      <c r="A126" s="73"/>
      <c r="B126" s="73"/>
      <c r="C126" s="73"/>
      <c r="D126" s="82"/>
      <c r="E126" s="73"/>
      <c r="F126" s="89" t="s">
        <v>294</v>
      </c>
      <c r="G126" s="90">
        <v>920</v>
      </c>
      <c r="H126" s="76">
        <v>296</v>
      </c>
      <c r="I126" s="92">
        <v>31</v>
      </c>
      <c r="J126" s="93">
        <v>151</v>
      </c>
      <c r="K126" s="92">
        <v>0</v>
      </c>
      <c r="L126" s="94">
        <v>1</v>
      </c>
      <c r="M126" s="185" t="s">
        <v>357</v>
      </c>
      <c r="N126" s="101">
        <v>2000</v>
      </c>
    </row>
    <row r="127" spans="1:14" x14ac:dyDescent="0.2">
      <c r="A127" s="73"/>
      <c r="B127" s="73"/>
      <c r="C127" s="73"/>
      <c r="D127" s="82"/>
      <c r="E127" s="73"/>
      <c r="F127" s="89" t="s">
        <v>294</v>
      </c>
      <c r="G127" s="90">
        <v>920</v>
      </c>
      <c r="H127" s="76">
        <v>298</v>
      </c>
      <c r="I127" s="92">
        <v>31</v>
      </c>
      <c r="J127" s="93">
        <v>151</v>
      </c>
      <c r="K127" s="92">
        <v>0</v>
      </c>
      <c r="L127" s="94">
        <v>1</v>
      </c>
      <c r="M127" s="185" t="s">
        <v>323</v>
      </c>
      <c r="N127" s="101">
        <v>1000</v>
      </c>
    </row>
    <row r="128" spans="1:14" x14ac:dyDescent="0.2">
      <c r="A128" s="73"/>
      <c r="B128" s="73"/>
      <c r="C128" s="73"/>
      <c r="D128" s="82"/>
      <c r="E128" s="73"/>
      <c r="F128" s="89" t="s">
        <v>294</v>
      </c>
      <c r="G128" s="90">
        <v>920</v>
      </c>
      <c r="H128" s="76">
        <v>299</v>
      </c>
      <c r="I128" s="92">
        <v>31</v>
      </c>
      <c r="J128" s="93">
        <v>151</v>
      </c>
      <c r="K128" s="92">
        <v>0</v>
      </c>
      <c r="L128" s="94">
        <v>1</v>
      </c>
      <c r="M128" s="185" t="s">
        <v>358</v>
      </c>
      <c r="N128" s="101">
        <v>5000</v>
      </c>
    </row>
    <row r="129" spans="1:14" x14ac:dyDescent="0.2">
      <c r="A129" s="73"/>
      <c r="B129" s="73"/>
      <c r="C129" s="73"/>
      <c r="D129" s="82"/>
      <c r="E129" s="73"/>
      <c r="F129" s="103"/>
      <c r="G129" s="103"/>
      <c r="H129" s="85"/>
      <c r="I129" s="104"/>
      <c r="J129" s="105"/>
      <c r="K129" s="104"/>
      <c r="L129" s="106"/>
      <c r="M129" s="186" t="s">
        <v>359</v>
      </c>
      <c r="N129" s="71"/>
    </row>
    <row r="130" spans="1:14" x14ac:dyDescent="0.2">
      <c r="A130" s="73"/>
      <c r="B130" s="73"/>
      <c r="C130" s="73"/>
      <c r="D130" s="82">
        <v>6</v>
      </c>
      <c r="E130" s="73"/>
      <c r="F130" s="103"/>
      <c r="G130" s="103"/>
      <c r="H130" s="85"/>
      <c r="I130" s="104"/>
      <c r="J130" s="105"/>
      <c r="K130" s="104"/>
      <c r="L130" s="106"/>
      <c r="M130" s="183" t="s">
        <v>360</v>
      </c>
      <c r="N130" s="71"/>
    </row>
    <row r="131" spans="1:14" x14ac:dyDescent="0.2">
      <c r="A131" s="73"/>
      <c r="B131" s="73"/>
      <c r="C131" s="73"/>
      <c r="D131" s="82"/>
      <c r="E131" s="82">
        <v>0</v>
      </c>
      <c r="F131" s="103"/>
      <c r="G131" s="103"/>
      <c r="H131" s="85"/>
      <c r="I131" s="104"/>
      <c r="J131" s="105"/>
      <c r="K131" s="104"/>
      <c r="L131" s="106"/>
      <c r="M131" s="183" t="s">
        <v>293</v>
      </c>
      <c r="N131" s="71"/>
    </row>
    <row r="132" spans="1:14" x14ac:dyDescent="0.2">
      <c r="A132" s="73"/>
      <c r="B132" s="73"/>
      <c r="C132" s="73"/>
      <c r="D132" s="82"/>
      <c r="E132" s="82"/>
      <c r="F132" s="114" t="s">
        <v>361</v>
      </c>
      <c r="G132" s="96">
        <v>920</v>
      </c>
      <c r="H132" s="97">
        <v>22</v>
      </c>
      <c r="I132" s="112">
        <v>31</v>
      </c>
      <c r="J132" s="99">
        <v>151</v>
      </c>
      <c r="K132" s="112">
        <v>0</v>
      </c>
      <c r="L132" s="115">
        <v>1</v>
      </c>
      <c r="M132" s="150" t="s">
        <v>362</v>
      </c>
      <c r="N132" s="71">
        <v>134400</v>
      </c>
    </row>
    <row r="133" spans="1:14" ht="22.5" x14ac:dyDescent="0.2">
      <c r="A133" s="73"/>
      <c r="B133" s="73"/>
      <c r="C133" s="73"/>
      <c r="D133" s="82"/>
      <c r="E133" s="73"/>
      <c r="F133" s="114" t="s">
        <v>361</v>
      </c>
      <c r="G133" s="96">
        <v>920</v>
      </c>
      <c r="H133" s="97">
        <v>27</v>
      </c>
      <c r="I133" s="112">
        <v>31</v>
      </c>
      <c r="J133" s="99">
        <v>151</v>
      </c>
      <c r="K133" s="112">
        <v>0</v>
      </c>
      <c r="L133" s="115">
        <v>1</v>
      </c>
      <c r="M133" s="134" t="s">
        <v>363</v>
      </c>
      <c r="N133" s="71">
        <v>9000</v>
      </c>
    </row>
    <row r="134" spans="1:14" x14ac:dyDescent="0.2">
      <c r="A134" s="73"/>
      <c r="B134" s="73"/>
      <c r="C134" s="73"/>
      <c r="D134" s="82"/>
      <c r="E134" s="73"/>
      <c r="F134" s="114" t="s">
        <v>361</v>
      </c>
      <c r="G134" s="96">
        <v>920</v>
      </c>
      <c r="H134" s="97">
        <v>71</v>
      </c>
      <c r="I134" s="112">
        <v>22</v>
      </c>
      <c r="J134" s="99">
        <v>101</v>
      </c>
      <c r="K134" s="112">
        <v>0</v>
      </c>
      <c r="L134" s="115">
        <v>1</v>
      </c>
      <c r="M134" s="150" t="s">
        <v>304</v>
      </c>
      <c r="N134" s="171">
        <v>5600</v>
      </c>
    </row>
    <row r="135" spans="1:14" x14ac:dyDescent="0.2">
      <c r="A135" s="73"/>
      <c r="B135" s="73"/>
      <c r="C135" s="73"/>
      <c r="D135" s="82"/>
      <c r="E135" s="73"/>
      <c r="F135" s="114" t="s">
        <v>361</v>
      </c>
      <c r="G135" s="96">
        <v>920</v>
      </c>
      <c r="H135" s="97">
        <v>71</v>
      </c>
      <c r="I135" s="112">
        <v>31</v>
      </c>
      <c r="J135" s="99">
        <v>151</v>
      </c>
      <c r="K135" s="112">
        <v>0</v>
      </c>
      <c r="L135" s="115">
        <v>1</v>
      </c>
      <c r="M135" s="150" t="s">
        <v>304</v>
      </c>
      <c r="N135" s="171">
        <v>5600</v>
      </c>
    </row>
    <row r="136" spans="1:14" x14ac:dyDescent="0.2">
      <c r="A136" s="73"/>
      <c r="B136" s="73"/>
      <c r="C136" s="73"/>
      <c r="D136" s="82"/>
      <c r="E136" s="73"/>
      <c r="F136" s="114" t="s">
        <v>361</v>
      </c>
      <c r="G136" s="96">
        <v>920</v>
      </c>
      <c r="H136" s="97">
        <v>72</v>
      </c>
      <c r="I136" s="112">
        <v>21</v>
      </c>
      <c r="J136" s="99">
        <v>101</v>
      </c>
      <c r="K136" s="112">
        <v>0</v>
      </c>
      <c r="L136" s="115">
        <v>1</v>
      </c>
      <c r="M136" s="150" t="s">
        <v>305</v>
      </c>
      <c r="N136" s="171">
        <v>11200</v>
      </c>
    </row>
    <row r="137" spans="1:14" x14ac:dyDescent="0.2">
      <c r="A137" s="73"/>
      <c r="B137" s="73"/>
      <c r="C137" s="73"/>
      <c r="D137" s="82"/>
      <c r="E137" s="73"/>
      <c r="F137" s="114" t="s">
        <v>361</v>
      </c>
      <c r="G137" s="96">
        <v>920</v>
      </c>
      <c r="H137" s="97">
        <v>73</v>
      </c>
      <c r="I137" s="112">
        <v>31</v>
      </c>
      <c r="J137" s="99">
        <v>151</v>
      </c>
      <c r="K137" s="112">
        <v>0</v>
      </c>
      <c r="L137" s="115">
        <v>1</v>
      </c>
      <c r="M137" s="150" t="s">
        <v>306</v>
      </c>
      <c r="N137" s="71">
        <v>750</v>
      </c>
    </row>
    <row r="138" spans="1:14" x14ac:dyDescent="0.2">
      <c r="A138" s="73"/>
      <c r="B138" s="73"/>
      <c r="C138" s="73"/>
      <c r="D138" s="82"/>
      <c r="E138" s="73"/>
      <c r="F138" s="114" t="s">
        <v>361</v>
      </c>
      <c r="G138" s="96">
        <v>920</v>
      </c>
      <c r="H138" s="97">
        <v>79</v>
      </c>
      <c r="I138" s="112">
        <v>31</v>
      </c>
      <c r="J138" s="99">
        <v>151</v>
      </c>
      <c r="K138" s="112">
        <v>0</v>
      </c>
      <c r="L138" s="115">
        <v>1</v>
      </c>
      <c r="M138" s="150" t="s">
        <v>307</v>
      </c>
      <c r="N138" s="100">
        <v>9450</v>
      </c>
    </row>
    <row r="139" spans="1:14" x14ac:dyDescent="0.2">
      <c r="A139" s="73"/>
      <c r="B139" s="73"/>
      <c r="C139" s="73"/>
      <c r="D139" s="82"/>
      <c r="E139" s="73"/>
      <c r="F139" s="114"/>
      <c r="G139" s="96"/>
      <c r="H139" s="97">
        <v>1</v>
      </c>
      <c r="I139" s="112"/>
      <c r="J139" s="99"/>
      <c r="K139" s="112"/>
      <c r="L139" s="115"/>
      <c r="M139" s="158" t="s">
        <v>353</v>
      </c>
      <c r="N139" s="71"/>
    </row>
    <row r="140" spans="1:14" x14ac:dyDescent="0.2">
      <c r="A140" s="95"/>
      <c r="B140" s="95"/>
      <c r="C140" s="95"/>
      <c r="D140" s="107"/>
      <c r="E140" s="95"/>
      <c r="F140" s="114" t="s">
        <v>361</v>
      </c>
      <c r="G140" s="96">
        <v>920</v>
      </c>
      <c r="H140" s="109">
        <v>122</v>
      </c>
      <c r="I140" s="112">
        <v>31</v>
      </c>
      <c r="J140" s="99">
        <v>151</v>
      </c>
      <c r="K140" s="112">
        <v>0</v>
      </c>
      <c r="L140" s="115">
        <v>1</v>
      </c>
      <c r="M140" s="150" t="s">
        <v>364</v>
      </c>
      <c r="N140" s="101">
        <v>5000</v>
      </c>
    </row>
    <row r="141" spans="1:14" x14ac:dyDescent="0.2">
      <c r="A141" s="73"/>
      <c r="B141" s="73"/>
      <c r="C141" s="73"/>
      <c r="D141" s="82"/>
      <c r="E141" s="73"/>
      <c r="F141" s="114"/>
      <c r="G141" s="90"/>
      <c r="H141" s="76">
        <v>2</v>
      </c>
      <c r="I141" s="92"/>
      <c r="J141" s="93"/>
      <c r="K141" s="92"/>
      <c r="L141" s="94"/>
      <c r="M141" s="186" t="s">
        <v>313</v>
      </c>
    </row>
    <row r="142" spans="1:14" x14ac:dyDescent="0.2">
      <c r="A142" s="73"/>
      <c r="B142" s="73"/>
      <c r="C142" s="73"/>
      <c r="D142" s="82"/>
      <c r="E142" s="73"/>
      <c r="F142" s="114" t="s">
        <v>361</v>
      </c>
      <c r="G142" s="90">
        <v>920</v>
      </c>
      <c r="H142" s="76">
        <v>241</v>
      </c>
      <c r="I142" s="92">
        <v>31</v>
      </c>
      <c r="J142" s="93">
        <v>151</v>
      </c>
      <c r="K142" s="92">
        <v>0</v>
      </c>
      <c r="L142" s="94">
        <v>1</v>
      </c>
      <c r="M142" s="185" t="s">
        <v>315</v>
      </c>
      <c r="N142" s="101">
        <v>5000</v>
      </c>
    </row>
    <row r="143" spans="1:14" x14ac:dyDescent="0.2">
      <c r="A143" s="73"/>
      <c r="B143" s="73"/>
      <c r="C143" s="73"/>
      <c r="D143" s="82"/>
      <c r="E143" s="73"/>
      <c r="F143" s="114" t="s">
        <v>361</v>
      </c>
      <c r="G143" s="90">
        <v>920</v>
      </c>
      <c r="H143" s="76">
        <v>243</v>
      </c>
      <c r="I143" s="92">
        <v>31</v>
      </c>
      <c r="J143" s="93">
        <v>151</v>
      </c>
      <c r="K143" s="92">
        <v>0</v>
      </c>
      <c r="L143" s="94">
        <v>1</v>
      </c>
      <c r="M143" s="185" t="s">
        <v>316</v>
      </c>
      <c r="N143" s="101">
        <v>300</v>
      </c>
    </row>
    <row r="144" spans="1:14" x14ac:dyDescent="0.2">
      <c r="A144" s="73"/>
      <c r="B144" s="73"/>
      <c r="C144" s="73"/>
      <c r="D144" s="82"/>
      <c r="E144" s="73"/>
      <c r="F144" s="114" t="s">
        <v>361</v>
      </c>
      <c r="G144" s="90">
        <v>920</v>
      </c>
      <c r="H144" s="76">
        <v>267</v>
      </c>
      <c r="I144" s="92">
        <v>31</v>
      </c>
      <c r="J144" s="93">
        <v>151</v>
      </c>
      <c r="K144" s="92">
        <v>0</v>
      </c>
      <c r="L144" s="94">
        <v>1</v>
      </c>
      <c r="M144" s="185" t="s">
        <v>321</v>
      </c>
      <c r="N144" s="101">
        <v>200</v>
      </c>
    </row>
    <row r="145" spans="1:14" x14ac:dyDescent="0.2">
      <c r="A145" s="73"/>
      <c r="B145" s="73"/>
      <c r="C145" s="73"/>
      <c r="D145" s="82"/>
      <c r="E145" s="73"/>
      <c r="F145" s="114" t="s">
        <v>361</v>
      </c>
      <c r="G145" s="90">
        <v>920</v>
      </c>
      <c r="H145" s="76">
        <v>291</v>
      </c>
      <c r="I145" s="92">
        <v>31</v>
      </c>
      <c r="J145" s="93">
        <v>151</v>
      </c>
      <c r="K145" s="92">
        <v>0</v>
      </c>
      <c r="L145" s="94">
        <v>1</v>
      </c>
      <c r="M145" s="185" t="s">
        <v>322</v>
      </c>
      <c r="N145" s="101">
        <v>2000</v>
      </c>
    </row>
    <row r="146" spans="1:14" x14ac:dyDescent="0.2">
      <c r="A146" s="73"/>
      <c r="B146" s="73"/>
      <c r="C146" s="73"/>
      <c r="D146" s="82"/>
      <c r="E146" s="73"/>
      <c r="F146" s="114" t="s">
        <v>361</v>
      </c>
      <c r="G146" s="90">
        <v>920</v>
      </c>
      <c r="H146" s="76">
        <v>298</v>
      </c>
      <c r="I146" s="92">
        <v>31</v>
      </c>
      <c r="J146" s="93">
        <v>151</v>
      </c>
      <c r="K146" s="92">
        <v>0</v>
      </c>
      <c r="L146" s="94">
        <v>1</v>
      </c>
      <c r="M146" s="185" t="s">
        <v>323</v>
      </c>
      <c r="N146" s="101">
        <v>200</v>
      </c>
    </row>
    <row r="147" spans="1:14" x14ac:dyDescent="0.2">
      <c r="A147" s="73"/>
      <c r="B147" s="73"/>
      <c r="C147" s="73"/>
      <c r="D147" s="82"/>
      <c r="E147" s="73"/>
      <c r="F147" s="114" t="s">
        <v>361</v>
      </c>
      <c r="G147" s="90">
        <v>920</v>
      </c>
      <c r="H147" s="76">
        <v>299</v>
      </c>
      <c r="I147" s="92">
        <v>31</v>
      </c>
      <c r="J147" s="93">
        <v>151</v>
      </c>
      <c r="K147" s="92">
        <v>0</v>
      </c>
      <c r="L147" s="94">
        <v>1</v>
      </c>
      <c r="M147" s="185" t="s">
        <v>358</v>
      </c>
      <c r="N147" s="101">
        <v>5000</v>
      </c>
    </row>
    <row r="148" spans="1:14" x14ac:dyDescent="0.2">
      <c r="A148" s="73"/>
      <c r="B148" s="73"/>
      <c r="C148" s="73"/>
      <c r="D148" s="82"/>
      <c r="E148" s="73"/>
      <c r="F148" s="114"/>
      <c r="G148" s="90"/>
      <c r="H148" s="76"/>
      <c r="I148" s="92"/>
      <c r="J148" s="93"/>
      <c r="K148" s="92"/>
      <c r="L148" s="94"/>
      <c r="M148" s="158" t="s">
        <v>365</v>
      </c>
      <c r="N148" s="71"/>
    </row>
    <row r="149" spans="1:14" ht="22.5" x14ac:dyDescent="0.2">
      <c r="A149" s="73"/>
      <c r="B149" s="73"/>
      <c r="C149" s="73"/>
      <c r="D149" s="82">
        <v>7</v>
      </c>
      <c r="E149" s="73"/>
      <c r="F149" s="103"/>
      <c r="G149" s="103"/>
      <c r="H149" s="76"/>
      <c r="I149" s="102"/>
      <c r="J149" s="93"/>
      <c r="K149" s="102"/>
      <c r="L149" s="106"/>
      <c r="M149" s="189" t="s">
        <v>366</v>
      </c>
      <c r="N149" s="71"/>
    </row>
    <row r="150" spans="1:14" x14ac:dyDescent="0.2">
      <c r="A150" s="73"/>
      <c r="B150" s="73"/>
      <c r="C150" s="73"/>
      <c r="D150" s="82"/>
      <c r="E150" s="82">
        <v>0</v>
      </c>
      <c r="F150" s="103"/>
      <c r="G150" s="103"/>
      <c r="H150" s="76"/>
      <c r="I150" s="102"/>
      <c r="J150" s="93"/>
      <c r="K150" s="102"/>
      <c r="L150" s="106"/>
      <c r="M150" s="189" t="s">
        <v>293</v>
      </c>
      <c r="N150" s="71"/>
    </row>
    <row r="151" spans="1:14" x14ac:dyDescent="0.2">
      <c r="A151" s="73"/>
      <c r="B151" s="73"/>
      <c r="C151" s="73"/>
      <c r="D151" s="82"/>
      <c r="E151" s="73"/>
      <c r="F151" s="114" t="s">
        <v>361</v>
      </c>
      <c r="G151" s="96">
        <v>920</v>
      </c>
      <c r="H151" s="97">
        <v>11</v>
      </c>
      <c r="I151" s="112">
        <v>31</v>
      </c>
      <c r="J151" s="99">
        <v>151</v>
      </c>
      <c r="K151" s="112">
        <v>0</v>
      </c>
      <c r="L151" s="115">
        <v>1</v>
      </c>
      <c r="M151" s="150" t="s">
        <v>340</v>
      </c>
      <c r="N151" s="71">
        <v>136800</v>
      </c>
    </row>
    <row r="152" spans="1:14" ht="22.5" x14ac:dyDescent="0.2">
      <c r="A152" s="73"/>
      <c r="B152" s="73"/>
      <c r="C152" s="73"/>
      <c r="D152" s="82"/>
      <c r="E152" s="73"/>
      <c r="F152" s="114" t="s">
        <v>361</v>
      </c>
      <c r="G152" s="96">
        <v>920</v>
      </c>
      <c r="H152" s="97">
        <v>15</v>
      </c>
      <c r="I152" s="120">
        <v>31</v>
      </c>
      <c r="J152" s="99">
        <v>151</v>
      </c>
      <c r="K152" s="112">
        <v>0</v>
      </c>
      <c r="L152" s="115">
        <v>1</v>
      </c>
      <c r="M152" s="134" t="s">
        <v>296</v>
      </c>
      <c r="N152" s="71">
        <v>9000</v>
      </c>
    </row>
    <row r="153" spans="1:14" x14ac:dyDescent="0.2">
      <c r="A153" s="73"/>
      <c r="B153" s="73"/>
      <c r="C153" s="73"/>
      <c r="D153" s="82"/>
      <c r="E153" s="73"/>
      <c r="F153" s="114" t="s">
        <v>361</v>
      </c>
      <c r="G153" s="96">
        <v>920</v>
      </c>
      <c r="H153" s="97">
        <v>22</v>
      </c>
      <c r="I153" s="112">
        <v>31</v>
      </c>
      <c r="J153" s="99">
        <v>151</v>
      </c>
      <c r="K153" s="112">
        <v>0</v>
      </c>
      <c r="L153" s="115">
        <v>1</v>
      </c>
      <c r="M153" s="150" t="s">
        <v>362</v>
      </c>
      <c r="N153" s="71">
        <v>43200</v>
      </c>
    </row>
    <row r="154" spans="1:14" ht="22.5" x14ac:dyDescent="0.2">
      <c r="A154" s="73"/>
      <c r="B154" s="73"/>
      <c r="C154" s="73"/>
      <c r="D154" s="82"/>
      <c r="E154" s="73"/>
      <c r="F154" s="114" t="s">
        <v>361</v>
      </c>
      <c r="G154" s="96">
        <v>920</v>
      </c>
      <c r="H154" s="97">
        <v>27</v>
      </c>
      <c r="I154" s="112">
        <v>31</v>
      </c>
      <c r="J154" s="99">
        <v>151</v>
      </c>
      <c r="K154" s="112">
        <v>0</v>
      </c>
      <c r="L154" s="115">
        <v>1</v>
      </c>
      <c r="M154" s="134" t="s">
        <v>363</v>
      </c>
      <c r="N154" s="71">
        <v>3000</v>
      </c>
    </row>
    <row r="155" spans="1:14" x14ac:dyDescent="0.2">
      <c r="A155" s="73"/>
      <c r="B155" s="73"/>
      <c r="C155" s="73"/>
      <c r="D155" s="82"/>
      <c r="E155" s="73"/>
      <c r="F155" s="114" t="s">
        <v>361</v>
      </c>
      <c r="G155" s="96">
        <v>920</v>
      </c>
      <c r="H155" s="97">
        <v>71</v>
      </c>
      <c r="I155" s="120">
        <v>31</v>
      </c>
      <c r="J155" s="99">
        <v>151</v>
      </c>
      <c r="K155" s="112">
        <v>0</v>
      </c>
      <c r="L155" s="115">
        <v>1</v>
      </c>
      <c r="M155" s="150" t="s">
        <v>304</v>
      </c>
      <c r="N155" s="71">
        <v>7500</v>
      </c>
    </row>
    <row r="156" spans="1:14" x14ac:dyDescent="0.2">
      <c r="A156" s="73"/>
      <c r="B156" s="73"/>
      <c r="C156" s="73"/>
      <c r="D156" s="82"/>
      <c r="E156" s="73"/>
      <c r="F156" s="114" t="s">
        <v>361</v>
      </c>
      <c r="G156" s="96">
        <v>920</v>
      </c>
      <c r="H156" s="97">
        <v>71</v>
      </c>
      <c r="I156" s="120">
        <v>22</v>
      </c>
      <c r="J156" s="99">
        <v>101</v>
      </c>
      <c r="K156" s="112">
        <v>0</v>
      </c>
      <c r="L156" s="115">
        <v>1</v>
      </c>
      <c r="M156" s="150" t="s">
        <v>304</v>
      </c>
      <c r="N156" s="71">
        <v>7500</v>
      </c>
    </row>
    <row r="157" spans="1:14" x14ac:dyDescent="0.2">
      <c r="A157" s="73"/>
      <c r="B157" s="73"/>
      <c r="C157" s="73"/>
      <c r="D157" s="82"/>
      <c r="E157" s="73"/>
      <c r="F157" s="114" t="s">
        <v>361</v>
      </c>
      <c r="G157" s="96">
        <v>920</v>
      </c>
      <c r="H157" s="97">
        <v>72</v>
      </c>
      <c r="I157" s="120">
        <v>21</v>
      </c>
      <c r="J157" s="99">
        <v>101</v>
      </c>
      <c r="K157" s="112">
        <v>0</v>
      </c>
      <c r="L157" s="115">
        <v>1</v>
      </c>
      <c r="M157" s="150" t="s">
        <v>305</v>
      </c>
      <c r="N157" s="71">
        <v>15000</v>
      </c>
    </row>
    <row r="158" spans="1:14" x14ac:dyDescent="0.2">
      <c r="A158" s="73"/>
      <c r="B158" s="73"/>
      <c r="C158" s="73"/>
      <c r="D158" s="82"/>
      <c r="E158" s="73"/>
      <c r="F158" s="114" t="s">
        <v>361</v>
      </c>
      <c r="G158" s="96">
        <v>920</v>
      </c>
      <c r="H158" s="97">
        <v>73</v>
      </c>
      <c r="I158" s="120">
        <v>31</v>
      </c>
      <c r="J158" s="99">
        <v>151</v>
      </c>
      <c r="K158" s="112">
        <v>0</v>
      </c>
      <c r="L158" s="115">
        <v>1</v>
      </c>
      <c r="M158" s="150" t="s">
        <v>306</v>
      </c>
      <c r="N158" s="71">
        <v>1000</v>
      </c>
    </row>
    <row r="159" spans="1:14" x14ac:dyDescent="0.2">
      <c r="A159" s="73"/>
      <c r="B159" s="73"/>
      <c r="C159" s="73"/>
      <c r="D159" s="82"/>
      <c r="E159" s="73"/>
      <c r="F159" s="114" t="s">
        <v>361</v>
      </c>
      <c r="G159" s="96">
        <v>920</v>
      </c>
      <c r="H159" s="97">
        <v>79</v>
      </c>
      <c r="I159" s="120">
        <v>31</v>
      </c>
      <c r="J159" s="99">
        <v>151</v>
      </c>
      <c r="K159" s="112">
        <v>0</v>
      </c>
      <c r="L159" s="115">
        <v>1</v>
      </c>
      <c r="M159" s="150" t="s">
        <v>307</v>
      </c>
      <c r="N159" s="71">
        <v>12600</v>
      </c>
    </row>
    <row r="160" spans="1:14" x14ac:dyDescent="0.2">
      <c r="A160" s="73"/>
      <c r="B160" s="73"/>
      <c r="C160" s="73"/>
      <c r="D160" s="82"/>
      <c r="E160" s="73"/>
      <c r="F160" s="114"/>
      <c r="G160" s="90"/>
      <c r="H160" s="76"/>
      <c r="I160" s="92"/>
      <c r="J160" s="93"/>
      <c r="K160" s="92"/>
      <c r="L160" s="94"/>
      <c r="M160" s="190" t="s">
        <v>367</v>
      </c>
      <c r="N160" s="71"/>
    </row>
    <row r="161" spans="1:14" x14ac:dyDescent="0.2">
      <c r="A161" s="73"/>
      <c r="B161" s="73"/>
      <c r="C161" s="73"/>
      <c r="D161" s="82">
        <v>8</v>
      </c>
      <c r="E161" s="73"/>
      <c r="F161" s="103"/>
      <c r="G161" s="103"/>
      <c r="H161" s="76"/>
      <c r="I161" s="102"/>
      <c r="J161" s="93"/>
      <c r="K161" s="102"/>
      <c r="L161" s="106"/>
      <c r="M161" s="187" t="s">
        <v>368</v>
      </c>
      <c r="N161" s="71"/>
    </row>
    <row r="162" spans="1:14" x14ac:dyDescent="0.2">
      <c r="A162" s="73"/>
      <c r="B162" s="73"/>
      <c r="C162" s="73"/>
      <c r="D162" s="82">
        <v>0</v>
      </c>
      <c r="E162" s="107">
        <v>0</v>
      </c>
      <c r="F162" s="103"/>
      <c r="G162" s="103"/>
      <c r="H162" s="85"/>
      <c r="I162" s="104"/>
      <c r="J162" s="105"/>
      <c r="K162" s="104"/>
      <c r="L162" s="106"/>
      <c r="M162" s="187" t="s">
        <v>293</v>
      </c>
      <c r="N162" s="71"/>
    </row>
    <row r="163" spans="1:14" x14ac:dyDescent="0.2">
      <c r="A163" s="73"/>
      <c r="B163" s="73"/>
      <c r="C163" s="73"/>
      <c r="D163" s="82"/>
      <c r="E163" s="73"/>
      <c r="F163" s="114" t="s">
        <v>369</v>
      </c>
      <c r="G163" s="96">
        <v>920</v>
      </c>
      <c r="H163" s="97">
        <v>11</v>
      </c>
      <c r="I163" s="112">
        <v>31</v>
      </c>
      <c r="J163" s="99">
        <v>151</v>
      </c>
      <c r="K163" s="112">
        <v>0</v>
      </c>
      <c r="L163" s="115">
        <v>1</v>
      </c>
      <c r="M163" s="150" t="s">
        <v>340</v>
      </c>
      <c r="N163" s="71">
        <v>166800</v>
      </c>
    </row>
    <row r="164" spans="1:14" ht="22.5" x14ac:dyDescent="0.2">
      <c r="A164" s="73"/>
      <c r="B164" s="73"/>
      <c r="C164" s="73"/>
      <c r="D164" s="82"/>
      <c r="E164" s="73"/>
      <c r="F164" s="114" t="s">
        <v>369</v>
      </c>
      <c r="G164" s="96">
        <v>920</v>
      </c>
      <c r="H164" s="97">
        <v>15</v>
      </c>
      <c r="I164" s="98">
        <v>31</v>
      </c>
      <c r="J164" s="99">
        <v>151</v>
      </c>
      <c r="K164" s="112">
        <v>0</v>
      </c>
      <c r="L164" s="115">
        <v>1</v>
      </c>
      <c r="M164" s="134" t="s">
        <v>296</v>
      </c>
      <c r="N164" s="71">
        <v>9000</v>
      </c>
    </row>
    <row r="165" spans="1:14" x14ac:dyDescent="0.2">
      <c r="A165" s="73"/>
      <c r="B165" s="73"/>
      <c r="C165" s="73"/>
      <c r="D165" s="82"/>
      <c r="E165" s="73"/>
      <c r="F165" s="114" t="s">
        <v>369</v>
      </c>
      <c r="G165" s="96">
        <v>920</v>
      </c>
      <c r="H165" s="97">
        <v>71</v>
      </c>
      <c r="I165" s="98">
        <v>31</v>
      </c>
      <c r="J165" s="99">
        <v>151</v>
      </c>
      <c r="K165" s="112">
        <v>0</v>
      </c>
      <c r="L165" s="115">
        <v>1</v>
      </c>
      <c r="M165" s="150" t="s">
        <v>304</v>
      </c>
      <c r="N165" s="71">
        <v>6950</v>
      </c>
    </row>
    <row r="166" spans="1:14" x14ac:dyDescent="0.2">
      <c r="A166" s="73"/>
      <c r="B166" s="73"/>
      <c r="C166" s="73"/>
      <c r="D166" s="82"/>
      <c r="E166" s="73"/>
      <c r="F166" s="114" t="s">
        <v>369</v>
      </c>
      <c r="G166" s="96">
        <v>920</v>
      </c>
      <c r="H166" s="97">
        <v>71</v>
      </c>
      <c r="I166" s="98">
        <v>21</v>
      </c>
      <c r="J166" s="99">
        <v>101</v>
      </c>
      <c r="K166" s="112">
        <v>0</v>
      </c>
      <c r="L166" s="115">
        <v>1</v>
      </c>
      <c r="M166" s="150" t="s">
        <v>304</v>
      </c>
      <c r="N166" s="71">
        <v>6950</v>
      </c>
    </row>
    <row r="167" spans="1:14" x14ac:dyDescent="0.2">
      <c r="A167" s="73"/>
      <c r="B167" s="73"/>
      <c r="C167" s="73"/>
      <c r="D167" s="82"/>
      <c r="E167" s="73"/>
      <c r="F167" s="114" t="s">
        <v>369</v>
      </c>
      <c r="G167" s="96">
        <v>920</v>
      </c>
      <c r="H167" s="97">
        <v>72</v>
      </c>
      <c r="I167" s="98">
        <v>22</v>
      </c>
      <c r="J167" s="99">
        <v>101</v>
      </c>
      <c r="K167" s="112">
        <v>0</v>
      </c>
      <c r="L167" s="115">
        <v>1</v>
      </c>
      <c r="M167" s="150" t="s">
        <v>305</v>
      </c>
      <c r="N167" s="71">
        <v>13900</v>
      </c>
    </row>
    <row r="168" spans="1:14" x14ac:dyDescent="0.2">
      <c r="A168" s="73"/>
      <c r="B168" s="73"/>
      <c r="C168" s="73"/>
      <c r="D168" s="82"/>
      <c r="E168" s="73"/>
      <c r="F168" s="114" t="s">
        <v>369</v>
      </c>
      <c r="G168" s="96">
        <v>920</v>
      </c>
      <c r="H168" s="97">
        <v>73</v>
      </c>
      <c r="I168" s="112">
        <v>31</v>
      </c>
      <c r="J168" s="99">
        <v>151</v>
      </c>
      <c r="K168" s="112">
        <v>0</v>
      </c>
      <c r="L168" s="115">
        <v>1</v>
      </c>
      <c r="M168" s="150" t="s">
        <v>306</v>
      </c>
      <c r="N168" s="71">
        <v>750</v>
      </c>
    </row>
    <row r="169" spans="1:14" x14ac:dyDescent="0.2">
      <c r="A169" s="73"/>
      <c r="B169" s="73"/>
      <c r="C169" s="73"/>
      <c r="D169" s="82"/>
      <c r="E169" s="73"/>
      <c r="F169" s="114" t="s">
        <v>369</v>
      </c>
      <c r="G169" s="96">
        <v>920</v>
      </c>
      <c r="H169" s="97">
        <v>79</v>
      </c>
      <c r="I169" s="112">
        <v>31</v>
      </c>
      <c r="J169" s="99">
        <v>151</v>
      </c>
      <c r="K169" s="112">
        <v>0</v>
      </c>
      <c r="L169" s="115">
        <v>1</v>
      </c>
      <c r="M169" s="150" t="s">
        <v>307</v>
      </c>
      <c r="N169" s="71">
        <v>9450</v>
      </c>
    </row>
    <row r="170" spans="1:14" x14ac:dyDescent="0.2">
      <c r="A170" s="73"/>
      <c r="B170" s="73"/>
      <c r="C170" s="73"/>
      <c r="D170" s="82"/>
      <c r="E170" s="73"/>
      <c r="F170" s="103"/>
      <c r="G170" s="103"/>
      <c r="H170" s="76"/>
      <c r="I170" s="102"/>
      <c r="J170" s="93"/>
      <c r="K170" s="102"/>
      <c r="L170" s="106"/>
      <c r="M170" s="158" t="s">
        <v>370</v>
      </c>
      <c r="N170" s="71"/>
    </row>
    <row r="171" spans="1:14" x14ac:dyDescent="0.2">
      <c r="A171" s="73"/>
      <c r="B171" s="73"/>
      <c r="C171" s="73"/>
      <c r="D171" s="82">
        <v>9</v>
      </c>
      <c r="E171" s="73"/>
      <c r="F171" s="103"/>
      <c r="G171" s="103"/>
      <c r="H171" s="76"/>
      <c r="I171" s="102"/>
      <c r="J171" s="93"/>
      <c r="K171" s="102"/>
      <c r="L171" s="106"/>
      <c r="M171" s="187" t="s">
        <v>371</v>
      </c>
      <c r="N171" s="71"/>
    </row>
    <row r="172" spans="1:14" x14ac:dyDescent="0.2">
      <c r="A172" s="95"/>
      <c r="B172" s="95"/>
      <c r="C172" s="95"/>
      <c r="D172" s="107"/>
      <c r="E172" s="107">
        <v>0</v>
      </c>
      <c r="F172" s="121"/>
      <c r="G172" s="121"/>
      <c r="H172" s="109"/>
      <c r="I172" s="122"/>
      <c r="J172" s="123"/>
      <c r="K172" s="122"/>
      <c r="L172" s="124"/>
      <c r="M172" s="187" t="s">
        <v>293</v>
      </c>
      <c r="N172" s="71"/>
    </row>
    <row r="173" spans="1:14" x14ac:dyDescent="0.2">
      <c r="A173" s="95"/>
      <c r="B173" s="95"/>
      <c r="C173" s="95"/>
      <c r="D173" s="107"/>
      <c r="E173" s="95"/>
      <c r="F173" s="114" t="s">
        <v>294</v>
      </c>
      <c r="G173" s="96">
        <v>920</v>
      </c>
      <c r="H173" s="97">
        <v>11</v>
      </c>
      <c r="I173" s="112">
        <v>31</v>
      </c>
      <c r="J173" s="99">
        <v>151</v>
      </c>
      <c r="K173" s="112">
        <v>0</v>
      </c>
      <c r="L173" s="115">
        <v>1</v>
      </c>
      <c r="M173" s="150" t="s">
        <v>340</v>
      </c>
      <c r="N173" s="71">
        <v>1020600</v>
      </c>
    </row>
    <row r="174" spans="1:14" x14ac:dyDescent="0.2">
      <c r="A174" s="95"/>
      <c r="B174" s="95"/>
      <c r="C174" s="95"/>
      <c r="D174" s="107">
        <v>0</v>
      </c>
      <c r="E174" s="95"/>
      <c r="F174" s="114" t="s">
        <v>294</v>
      </c>
      <c r="G174" s="96">
        <v>920</v>
      </c>
      <c r="H174" s="97">
        <v>15</v>
      </c>
      <c r="I174" s="112">
        <v>31</v>
      </c>
      <c r="J174" s="99">
        <v>151</v>
      </c>
      <c r="K174" s="112">
        <v>0</v>
      </c>
      <c r="L174" s="115">
        <v>1</v>
      </c>
      <c r="M174" s="150" t="s">
        <v>372</v>
      </c>
      <c r="N174" s="71">
        <v>51000</v>
      </c>
    </row>
    <row r="175" spans="1:14" x14ac:dyDescent="0.2">
      <c r="A175" s="95"/>
      <c r="B175" s="95"/>
      <c r="C175" s="95"/>
      <c r="D175" s="107">
        <v>0</v>
      </c>
      <c r="E175" s="95"/>
      <c r="F175" s="114" t="s">
        <v>294</v>
      </c>
      <c r="G175" s="96">
        <v>920</v>
      </c>
      <c r="H175" s="97">
        <v>71</v>
      </c>
      <c r="I175" s="112">
        <v>31</v>
      </c>
      <c r="J175" s="99">
        <v>151</v>
      </c>
      <c r="K175" s="112">
        <v>0</v>
      </c>
      <c r="L175" s="115">
        <v>1</v>
      </c>
      <c r="M175" s="150" t="s">
        <v>304</v>
      </c>
      <c r="N175" s="71">
        <v>42525</v>
      </c>
    </row>
    <row r="176" spans="1:14" x14ac:dyDescent="0.2">
      <c r="A176" s="95"/>
      <c r="B176" s="95"/>
      <c r="C176" s="95"/>
      <c r="D176" s="107"/>
      <c r="E176" s="95"/>
      <c r="F176" s="114" t="s">
        <v>294</v>
      </c>
      <c r="G176" s="96">
        <v>920</v>
      </c>
      <c r="H176" s="97">
        <v>71</v>
      </c>
      <c r="I176" s="112">
        <v>21</v>
      </c>
      <c r="J176" s="99">
        <v>101</v>
      </c>
      <c r="K176" s="112">
        <v>0</v>
      </c>
      <c r="L176" s="115">
        <v>1</v>
      </c>
      <c r="M176" s="150" t="s">
        <v>304</v>
      </c>
      <c r="N176" s="71">
        <v>42525</v>
      </c>
    </row>
    <row r="177" spans="1:14" x14ac:dyDescent="0.2">
      <c r="A177" s="95"/>
      <c r="B177" s="95"/>
      <c r="C177" s="95"/>
      <c r="D177" s="107"/>
      <c r="E177" s="95"/>
      <c r="F177" s="114" t="s">
        <v>294</v>
      </c>
      <c r="G177" s="96">
        <v>920</v>
      </c>
      <c r="H177" s="97">
        <v>72</v>
      </c>
      <c r="I177" s="112">
        <v>21</v>
      </c>
      <c r="J177" s="99">
        <v>101</v>
      </c>
      <c r="K177" s="112">
        <v>0</v>
      </c>
      <c r="L177" s="115">
        <v>1</v>
      </c>
      <c r="M177" s="150" t="s">
        <v>305</v>
      </c>
      <c r="N177" s="71">
        <v>85050</v>
      </c>
    </row>
    <row r="178" spans="1:14" x14ac:dyDescent="0.2">
      <c r="A178" s="95"/>
      <c r="B178" s="95"/>
      <c r="C178" s="95"/>
      <c r="D178" s="107"/>
      <c r="E178" s="95"/>
      <c r="F178" s="114" t="s">
        <v>294</v>
      </c>
      <c r="G178" s="96">
        <v>920</v>
      </c>
      <c r="H178" s="97">
        <v>73</v>
      </c>
      <c r="I178" s="112">
        <v>31</v>
      </c>
      <c r="J178" s="99">
        <v>151</v>
      </c>
      <c r="K178" s="112">
        <v>0</v>
      </c>
      <c r="L178" s="115">
        <v>1</v>
      </c>
      <c r="M178" s="150" t="s">
        <v>306</v>
      </c>
      <c r="N178" s="71">
        <v>4250</v>
      </c>
    </row>
    <row r="179" spans="1:14" x14ac:dyDescent="0.2">
      <c r="A179" s="95"/>
      <c r="B179" s="95"/>
      <c r="C179" s="95"/>
      <c r="D179" s="107"/>
      <c r="E179" s="95"/>
      <c r="F179" s="114" t="s">
        <v>294</v>
      </c>
      <c r="G179" s="96">
        <v>920</v>
      </c>
      <c r="H179" s="97">
        <v>79</v>
      </c>
      <c r="I179" s="112">
        <v>31</v>
      </c>
      <c r="J179" s="99">
        <v>151</v>
      </c>
      <c r="K179" s="112">
        <v>0</v>
      </c>
      <c r="L179" s="115">
        <v>1</v>
      </c>
      <c r="M179" s="150" t="s">
        <v>307</v>
      </c>
      <c r="N179" s="125">
        <v>53550</v>
      </c>
    </row>
    <row r="180" spans="1:14" x14ac:dyDescent="0.2">
      <c r="A180" s="95"/>
      <c r="B180" s="95"/>
      <c r="C180" s="95"/>
      <c r="D180" s="107"/>
      <c r="E180" s="95"/>
      <c r="F180" s="114"/>
      <c r="G180" s="96"/>
      <c r="H180" s="97">
        <v>1</v>
      </c>
      <c r="I180" s="112"/>
      <c r="J180" s="99"/>
      <c r="K180" s="112"/>
      <c r="L180" s="115"/>
      <c r="M180" s="158" t="s">
        <v>373</v>
      </c>
      <c r="N180" s="125"/>
    </row>
    <row r="181" spans="1:14" x14ac:dyDescent="0.2">
      <c r="A181" s="95"/>
      <c r="B181" s="95"/>
      <c r="C181" s="95"/>
      <c r="D181" s="107"/>
      <c r="E181" s="95"/>
      <c r="F181" s="114" t="s">
        <v>294</v>
      </c>
      <c r="G181" s="96">
        <v>920</v>
      </c>
      <c r="H181" s="109">
        <v>113</v>
      </c>
      <c r="I181" s="112">
        <v>31</v>
      </c>
      <c r="J181" s="99">
        <v>151</v>
      </c>
      <c r="K181" s="112">
        <v>0</v>
      </c>
      <c r="L181" s="115">
        <v>1</v>
      </c>
      <c r="M181" s="150" t="s">
        <v>309</v>
      </c>
      <c r="N181" s="81">
        <v>25000</v>
      </c>
    </row>
    <row r="182" spans="1:14" x14ac:dyDescent="0.2">
      <c r="A182" s="95"/>
      <c r="B182" s="95"/>
      <c r="C182" s="95"/>
      <c r="D182" s="107"/>
      <c r="E182" s="95"/>
      <c r="F182" s="108"/>
      <c r="G182" s="108"/>
      <c r="H182" s="109"/>
      <c r="I182" s="98"/>
      <c r="J182" s="99"/>
      <c r="K182" s="98"/>
      <c r="L182" s="126"/>
      <c r="M182" s="158" t="s">
        <v>374</v>
      </c>
      <c r="N182" s="71"/>
    </row>
    <row r="183" spans="1:14" x14ac:dyDescent="0.2">
      <c r="A183" s="95"/>
      <c r="B183" s="95"/>
      <c r="C183" s="95"/>
      <c r="D183" s="95">
        <v>10</v>
      </c>
      <c r="E183" s="95"/>
      <c r="F183" s="108"/>
      <c r="G183" s="108"/>
      <c r="H183" s="109"/>
      <c r="I183" s="98"/>
      <c r="J183" s="99"/>
      <c r="K183" s="98"/>
      <c r="L183" s="126"/>
      <c r="M183" s="187" t="s">
        <v>375</v>
      </c>
      <c r="N183" s="71"/>
    </row>
    <row r="184" spans="1:14" x14ac:dyDescent="0.2">
      <c r="A184" s="95"/>
      <c r="B184" s="95"/>
      <c r="C184" s="95"/>
      <c r="D184" s="95"/>
      <c r="E184" s="107">
        <v>0</v>
      </c>
      <c r="F184" s="121"/>
      <c r="G184" s="121"/>
      <c r="H184" s="109"/>
      <c r="I184" s="122"/>
      <c r="J184" s="123"/>
      <c r="K184" s="122"/>
      <c r="L184" s="124"/>
      <c r="M184" s="187" t="s">
        <v>293</v>
      </c>
      <c r="N184" s="71"/>
    </row>
    <row r="185" spans="1:14" x14ac:dyDescent="0.2">
      <c r="A185" s="95"/>
      <c r="B185" s="95"/>
      <c r="C185" s="95"/>
      <c r="D185" s="107"/>
      <c r="E185" s="95"/>
      <c r="F185" s="114" t="s">
        <v>376</v>
      </c>
      <c r="G185" s="96">
        <v>920</v>
      </c>
      <c r="H185" s="97">
        <v>11</v>
      </c>
      <c r="I185" s="112">
        <v>31</v>
      </c>
      <c r="J185" s="99">
        <v>151</v>
      </c>
      <c r="K185" s="112">
        <v>0</v>
      </c>
      <c r="L185" s="115">
        <v>1</v>
      </c>
      <c r="M185" s="150" t="s">
        <v>340</v>
      </c>
      <c r="N185" s="71">
        <v>254400</v>
      </c>
    </row>
    <row r="186" spans="1:14" ht="22.5" x14ac:dyDescent="0.2">
      <c r="A186" s="95"/>
      <c r="B186" s="95"/>
      <c r="C186" s="95"/>
      <c r="D186" s="107"/>
      <c r="E186" s="95"/>
      <c r="F186" s="114" t="s">
        <v>376</v>
      </c>
      <c r="G186" s="96">
        <v>920</v>
      </c>
      <c r="H186" s="97">
        <v>15</v>
      </c>
      <c r="I186" s="98">
        <v>31</v>
      </c>
      <c r="J186" s="99">
        <v>151</v>
      </c>
      <c r="K186" s="112">
        <v>0</v>
      </c>
      <c r="L186" s="115">
        <v>1</v>
      </c>
      <c r="M186" s="134" t="s">
        <v>296</v>
      </c>
      <c r="N186" s="71">
        <v>12000</v>
      </c>
    </row>
    <row r="187" spans="1:14" x14ac:dyDescent="0.2">
      <c r="A187" s="95"/>
      <c r="B187" s="95"/>
      <c r="C187" s="95"/>
      <c r="D187" s="107"/>
      <c r="E187" s="95"/>
      <c r="F187" s="114" t="s">
        <v>376</v>
      </c>
      <c r="G187" s="96">
        <v>920</v>
      </c>
      <c r="H187" s="97">
        <v>22</v>
      </c>
      <c r="I187" s="112">
        <v>31</v>
      </c>
      <c r="J187" s="99">
        <v>151</v>
      </c>
      <c r="K187" s="112">
        <v>0</v>
      </c>
      <c r="L187" s="115">
        <v>1</v>
      </c>
      <c r="M187" s="150" t="s">
        <v>362</v>
      </c>
      <c r="N187" s="71">
        <v>96000</v>
      </c>
    </row>
    <row r="188" spans="1:14" ht="22.5" x14ac:dyDescent="0.2">
      <c r="A188" s="95"/>
      <c r="B188" s="95"/>
      <c r="C188" s="95"/>
      <c r="D188" s="107"/>
      <c r="E188" s="95"/>
      <c r="F188" s="114" t="s">
        <v>376</v>
      </c>
      <c r="G188" s="96">
        <v>920</v>
      </c>
      <c r="H188" s="97">
        <v>27</v>
      </c>
      <c r="I188" s="112">
        <v>31</v>
      </c>
      <c r="J188" s="99">
        <v>151</v>
      </c>
      <c r="K188" s="112">
        <v>0</v>
      </c>
      <c r="L188" s="115">
        <v>1</v>
      </c>
      <c r="M188" s="134" t="s">
        <v>363</v>
      </c>
      <c r="N188" s="71">
        <v>3000</v>
      </c>
    </row>
    <row r="189" spans="1:14" x14ac:dyDescent="0.2">
      <c r="A189" s="95"/>
      <c r="B189" s="95"/>
      <c r="C189" s="95"/>
      <c r="D189" s="107"/>
      <c r="E189" s="95"/>
      <c r="F189" s="114" t="s">
        <v>376</v>
      </c>
      <c r="G189" s="96">
        <v>920</v>
      </c>
      <c r="H189" s="97">
        <v>71</v>
      </c>
      <c r="I189" s="98">
        <v>31</v>
      </c>
      <c r="J189" s="99">
        <v>151</v>
      </c>
      <c r="K189" s="112">
        <v>0</v>
      </c>
      <c r="L189" s="115">
        <v>1</v>
      </c>
      <c r="M189" s="150" t="s">
        <v>304</v>
      </c>
      <c r="N189" s="71">
        <v>14600</v>
      </c>
    </row>
    <row r="190" spans="1:14" x14ac:dyDescent="0.2">
      <c r="A190" s="95"/>
      <c r="B190" s="95"/>
      <c r="C190" s="95"/>
      <c r="D190" s="107"/>
      <c r="E190" s="95"/>
      <c r="F190" s="114" t="s">
        <v>376</v>
      </c>
      <c r="G190" s="96">
        <v>920</v>
      </c>
      <c r="H190" s="97">
        <v>71</v>
      </c>
      <c r="I190" s="98">
        <v>22</v>
      </c>
      <c r="J190" s="99">
        <v>101</v>
      </c>
      <c r="K190" s="112">
        <v>0</v>
      </c>
      <c r="L190" s="115">
        <v>1</v>
      </c>
      <c r="M190" s="150" t="s">
        <v>304</v>
      </c>
      <c r="N190" s="71">
        <v>14600</v>
      </c>
    </row>
    <row r="191" spans="1:14" x14ac:dyDescent="0.2">
      <c r="A191" s="95"/>
      <c r="B191" s="95"/>
      <c r="C191" s="95"/>
      <c r="D191" s="107"/>
      <c r="E191" s="95"/>
      <c r="F191" s="114" t="s">
        <v>376</v>
      </c>
      <c r="G191" s="96">
        <v>920</v>
      </c>
      <c r="H191" s="97">
        <v>72</v>
      </c>
      <c r="I191" s="98">
        <v>21</v>
      </c>
      <c r="J191" s="99">
        <v>101</v>
      </c>
      <c r="K191" s="112">
        <v>0</v>
      </c>
      <c r="L191" s="115">
        <v>1</v>
      </c>
      <c r="M191" s="150" t="s">
        <v>305</v>
      </c>
      <c r="N191" s="71">
        <v>29200</v>
      </c>
    </row>
    <row r="192" spans="1:14" x14ac:dyDescent="0.2">
      <c r="A192" s="95"/>
      <c r="B192" s="95"/>
      <c r="C192" s="95"/>
      <c r="D192" s="107"/>
      <c r="E192" s="95"/>
      <c r="F192" s="114" t="s">
        <v>376</v>
      </c>
      <c r="G192" s="96">
        <v>920</v>
      </c>
      <c r="H192" s="97">
        <v>73</v>
      </c>
      <c r="I192" s="112">
        <v>31</v>
      </c>
      <c r="J192" s="99">
        <v>151</v>
      </c>
      <c r="K192" s="112">
        <v>0</v>
      </c>
      <c r="L192" s="115">
        <v>1</v>
      </c>
      <c r="M192" s="150" t="s">
        <v>306</v>
      </c>
      <c r="N192" s="71">
        <v>1250</v>
      </c>
    </row>
    <row r="193" spans="1:14" x14ac:dyDescent="0.2">
      <c r="A193" s="95"/>
      <c r="B193" s="95"/>
      <c r="C193" s="95"/>
      <c r="D193" s="107"/>
      <c r="E193" s="95"/>
      <c r="F193" s="114" t="s">
        <v>376</v>
      </c>
      <c r="G193" s="96">
        <v>920</v>
      </c>
      <c r="H193" s="97">
        <v>79</v>
      </c>
      <c r="I193" s="112">
        <v>31</v>
      </c>
      <c r="J193" s="99">
        <v>151</v>
      </c>
      <c r="K193" s="112">
        <v>0</v>
      </c>
      <c r="L193" s="115">
        <v>1</v>
      </c>
      <c r="M193" s="150" t="s">
        <v>307</v>
      </c>
      <c r="N193" s="71">
        <v>15750</v>
      </c>
    </row>
    <row r="194" spans="1:14" x14ac:dyDescent="0.2">
      <c r="A194" s="95"/>
      <c r="B194" s="95"/>
      <c r="C194" s="95"/>
      <c r="D194" s="107"/>
      <c r="E194" s="95"/>
      <c r="F194" s="114"/>
      <c r="G194" s="96"/>
      <c r="H194" s="109"/>
      <c r="I194" s="112"/>
      <c r="J194" s="99"/>
      <c r="K194" s="112"/>
      <c r="L194" s="115"/>
      <c r="M194" s="158" t="s">
        <v>377</v>
      </c>
      <c r="N194" s="71"/>
    </row>
    <row r="195" spans="1:14" x14ac:dyDescent="0.2">
      <c r="A195" s="95"/>
      <c r="B195" s="95"/>
      <c r="C195" s="95"/>
      <c r="D195" s="95">
        <v>11</v>
      </c>
      <c r="E195" s="95"/>
      <c r="F195" s="108"/>
      <c r="G195" s="108"/>
      <c r="H195" s="109"/>
      <c r="I195" s="98"/>
      <c r="J195" s="99"/>
      <c r="K195" s="98"/>
      <c r="L195" s="115"/>
      <c r="M195" s="187" t="s">
        <v>378</v>
      </c>
      <c r="N195" s="71"/>
    </row>
    <row r="196" spans="1:14" x14ac:dyDescent="0.2">
      <c r="A196" s="95"/>
      <c r="B196" s="95"/>
      <c r="C196" s="95"/>
      <c r="D196" s="95"/>
      <c r="E196" s="107">
        <v>0</v>
      </c>
      <c r="F196" s="121"/>
      <c r="G196" s="121"/>
      <c r="H196" s="109"/>
      <c r="I196" s="122"/>
      <c r="J196" s="123"/>
      <c r="K196" s="122"/>
      <c r="L196" s="115"/>
      <c r="M196" s="187" t="s">
        <v>293</v>
      </c>
      <c r="N196" s="71"/>
    </row>
    <row r="197" spans="1:14" x14ac:dyDescent="0.2">
      <c r="A197" s="95"/>
      <c r="B197" s="95"/>
      <c r="C197" s="95"/>
      <c r="D197" s="107"/>
      <c r="E197" s="95"/>
      <c r="F197" s="114" t="s">
        <v>379</v>
      </c>
      <c r="G197" s="96">
        <v>920</v>
      </c>
      <c r="H197" s="97">
        <v>11</v>
      </c>
      <c r="I197" s="112">
        <v>31</v>
      </c>
      <c r="J197" s="99">
        <v>151</v>
      </c>
      <c r="K197" s="112">
        <v>0</v>
      </c>
      <c r="L197" s="115">
        <v>1</v>
      </c>
      <c r="M197" s="150" t="s">
        <v>340</v>
      </c>
      <c r="N197" s="71">
        <v>60000</v>
      </c>
    </row>
    <row r="198" spans="1:14" ht="22.5" x14ac:dyDescent="0.2">
      <c r="A198" s="95"/>
      <c r="B198" s="95"/>
      <c r="C198" s="95"/>
      <c r="D198" s="107"/>
      <c r="E198" s="95"/>
      <c r="F198" s="114" t="s">
        <v>379</v>
      </c>
      <c r="G198" s="96">
        <v>920</v>
      </c>
      <c r="H198" s="97">
        <v>15</v>
      </c>
      <c r="I198" s="98">
        <v>31</v>
      </c>
      <c r="J198" s="99">
        <v>151</v>
      </c>
      <c r="K198" s="112">
        <v>0</v>
      </c>
      <c r="L198" s="115">
        <v>1</v>
      </c>
      <c r="M198" s="134" t="s">
        <v>380</v>
      </c>
      <c r="N198" s="71">
        <v>3000</v>
      </c>
    </row>
    <row r="199" spans="1:14" x14ac:dyDescent="0.2">
      <c r="A199" s="95"/>
      <c r="B199" s="95"/>
      <c r="C199" s="95"/>
      <c r="D199" s="107"/>
      <c r="E199" s="95"/>
      <c r="F199" s="114" t="s">
        <v>379</v>
      </c>
      <c r="G199" s="96">
        <v>920</v>
      </c>
      <c r="H199" s="97">
        <v>71</v>
      </c>
      <c r="I199" s="98">
        <v>31</v>
      </c>
      <c r="J199" s="99">
        <v>151</v>
      </c>
      <c r="K199" s="112">
        <v>0</v>
      </c>
      <c r="L199" s="115">
        <v>1</v>
      </c>
      <c r="M199" s="150" t="s">
        <v>304</v>
      </c>
      <c r="N199" s="71">
        <v>2500</v>
      </c>
    </row>
    <row r="200" spans="1:14" x14ac:dyDescent="0.2">
      <c r="A200" s="95"/>
      <c r="B200" s="95"/>
      <c r="C200" s="95"/>
      <c r="D200" s="107"/>
      <c r="E200" s="95"/>
      <c r="F200" s="114" t="s">
        <v>379</v>
      </c>
      <c r="G200" s="96">
        <v>920</v>
      </c>
      <c r="H200" s="97">
        <v>71</v>
      </c>
      <c r="I200" s="98">
        <v>22</v>
      </c>
      <c r="J200" s="99">
        <v>101</v>
      </c>
      <c r="K200" s="112">
        <v>0</v>
      </c>
      <c r="L200" s="115">
        <v>1</v>
      </c>
      <c r="M200" s="150" t="s">
        <v>304</v>
      </c>
      <c r="N200" s="71">
        <v>2500</v>
      </c>
    </row>
    <row r="201" spans="1:14" x14ac:dyDescent="0.2">
      <c r="A201" s="95"/>
      <c r="B201" s="95"/>
      <c r="C201" s="95"/>
      <c r="D201" s="107"/>
      <c r="E201" s="95"/>
      <c r="F201" s="114" t="s">
        <v>379</v>
      </c>
      <c r="G201" s="96">
        <v>920</v>
      </c>
      <c r="H201" s="97">
        <v>72</v>
      </c>
      <c r="I201" s="98">
        <v>21</v>
      </c>
      <c r="J201" s="99">
        <v>101</v>
      </c>
      <c r="K201" s="112">
        <v>0</v>
      </c>
      <c r="L201" s="115">
        <v>1</v>
      </c>
      <c r="M201" s="150" t="s">
        <v>305</v>
      </c>
      <c r="N201" s="71">
        <v>5000</v>
      </c>
    </row>
    <row r="202" spans="1:14" x14ac:dyDescent="0.2">
      <c r="A202" s="95"/>
      <c r="B202" s="95"/>
      <c r="C202" s="95"/>
      <c r="D202" s="107"/>
      <c r="E202" s="95"/>
      <c r="F202" s="114" t="s">
        <v>379</v>
      </c>
      <c r="G202" s="96">
        <v>920</v>
      </c>
      <c r="H202" s="97">
        <v>73</v>
      </c>
      <c r="I202" s="98">
        <v>31</v>
      </c>
      <c r="J202" s="99">
        <v>151</v>
      </c>
      <c r="K202" s="112">
        <v>0</v>
      </c>
      <c r="L202" s="115">
        <v>1</v>
      </c>
      <c r="M202" s="150" t="s">
        <v>306</v>
      </c>
      <c r="N202" s="71">
        <v>250</v>
      </c>
    </row>
    <row r="203" spans="1:14" x14ac:dyDescent="0.2">
      <c r="A203" s="95"/>
      <c r="B203" s="95"/>
      <c r="C203" s="95"/>
      <c r="D203" s="107"/>
      <c r="E203" s="95"/>
      <c r="F203" s="114" t="s">
        <v>379</v>
      </c>
      <c r="G203" s="96">
        <v>920</v>
      </c>
      <c r="H203" s="97">
        <v>79</v>
      </c>
      <c r="I203" s="98">
        <v>31</v>
      </c>
      <c r="J203" s="99">
        <v>151</v>
      </c>
      <c r="K203" s="112">
        <v>0</v>
      </c>
      <c r="L203" s="115">
        <v>1</v>
      </c>
      <c r="M203" s="150" t="s">
        <v>307</v>
      </c>
      <c r="N203" s="71">
        <v>3150</v>
      </c>
    </row>
    <row r="204" spans="1:14" x14ac:dyDescent="0.2">
      <c r="A204" s="95"/>
      <c r="B204" s="95"/>
      <c r="C204" s="95"/>
      <c r="D204" s="107"/>
      <c r="E204" s="95"/>
      <c r="F204" s="108"/>
      <c r="G204" s="108"/>
      <c r="H204" s="109"/>
      <c r="I204" s="98"/>
      <c r="J204" s="99"/>
      <c r="K204" s="98"/>
      <c r="L204" s="126"/>
      <c r="M204" s="158" t="s">
        <v>381</v>
      </c>
      <c r="N204" s="71"/>
    </row>
    <row r="205" spans="1:14" x14ac:dyDescent="0.2">
      <c r="A205" s="95"/>
      <c r="B205" s="95"/>
      <c r="C205" s="95"/>
      <c r="D205" s="95">
        <v>12</v>
      </c>
      <c r="E205" s="95"/>
      <c r="F205" s="108"/>
      <c r="G205" s="108"/>
      <c r="H205" s="109"/>
      <c r="I205" s="98"/>
      <c r="J205" s="99"/>
      <c r="K205" s="98"/>
      <c r="L205" s="126"/>
      <c r="M205" s="187" t="s">
        <v>382</v>
      </c>
      <c r="N205" s="71"/>
    </row>
    <row r="206" spans="1:14" x14ac:dyDescent="0.2">
      <c r="A206" s="95"/>
      <c r="B206" s="95"/>
      <c r="C206" s="95"/>
      <c r="D206" s="95"/>
      <c r="E206" s="107">
        <v>0</v>
      </c>
      <c r="F206" s="121"/>
      <c r="G206" s="121"/>
      <c r="H206" s="109"/>
      <c r="I206" s="122"/>
      <c r="J206" s="123"/>
      <c r="K206" s="122"/>
      <c r="L206" s="124"/>
      <c r="M206" s="187" t="s">
        <v>293</v>
      </c>
      <c r="N206" s="71"/>
    </row>
    <row r="207" spans="1:14" x14ac:dyDescent="0.2">
      <c r="A207" s="95"/>
      <c r="B207" s="95"/>
      <c r="C207" s="95"/>
      <c r="D207" s="107"/>
      <c r="E207" s="95"/>
      <c r="F207" s="114" t="s">
        <v>379</v>
      </c>
      <c r="G207" s="96">
        <v>920</v>
      </c>
      <c r="H207" s="97">
        <v>11</v>
      </c>
      <c r="I207" s="112">
        <v>31</v>
      </c>
      <c r="J207" s="99">
        <v>151</v>
      </c>
      <c r="K207" s="112">
        <v>0</v>
      </c>
      <c r="L207" s="115">
        <v>1</v>
      </c>
      <c r="M207" s="150" t="s">
        <v>340</v>
      </c>
      <c r="N207" s="71">
        <v>450600</v>
      </c>
    </row>
    <row r="208" spans="1:14" ht="22.5" x14ac:dyDescent="0.2">
      <c r="A208" s="95"/>
      <c r="B208" s="95"/>
      <c r="C208" s="95"/>
      <c r="D208" s="107"/>
      <c r="E208" s="95"/>
      <c r="F208" s="114" t="s">
        <v>379</v>
      </c>
      <c r="G208" s="96">
        <v>920</v>
      </c>
      <c r="H208" s="97">
        <v>15</v>
      </c>
      <c r="I208" s="112">
        <v>31</v>
      </c>
      <c r="J208" s="99">
        <v>151</v>
      </c>
      <c r="K208" s="112">
        <v>0</v>
      </c>
      <c r="L208" s="115">
        <v>1</v>
      </c>
      <c r="M208" s="134" t="s">
        <v>296</v>
      </c>
      <c r="N208" s="71">
        <v>24000</v>
      </c>
    </row>
    <row r="209" spans="1:14" x14ac:dyDescent="0.2">
      <c r="A209" s="95"/>
      <c r="B209" s="95"/>
      <c r="C209" s="95"/>
      <c r="D209" s="107"/>
      <c r="E209" s="95"/>
      <c r="F209" s="114" t="s">
        <v>379</v>
      </c>
      <c r="G209" s="96">
        <v>920</v>
      </c>
      <c r="H209" s="97">
        <v>71</v>
      </c>
      <c r="I209" s="112">
        <v>31</v>
      </c>
      <c r="J209" s="99">
        <v>151</v>
      </c>
      <c r="K209" s="112">
        <v>0</v>
      </c>
      <c r="L209" s="115">
        <v>1</v>
      </c>
      <c r="M209" s="150" t="s">
        <v>304</v>
      </c>
      <c r="N209" s="71">
        <v>18775</v>
      </c>
    </row>
    <row r="210" spans="1:14" x14ac:dyDescent="0.2">
      <c r="A210" s="95"/>
      <c r="B210" s="95"/>
      <c r="C210" s="95"/>
      <c r="D210" s="107"/>
      <c r="E210" s="95"/>
      <c r="F210" s="114" t="s">
        <v>379</v>
      </c>
      <c r="G210" s="96">
        <v>920</v>
      </c>
      <c r="H210" s="97">
        <v>71</v>
      </c>
      <c r="I210" s="112">
        <v>22</v>
      </c>
      <c r="J210" s="99">
        <v>101</v>
      </c>
      <c r="K210" s="112">
        <v>0</v>
      </c>
      <c r="L210" s="115">
        <v>1</v>
      </c>
      <c r="M210" s="150" t="s">
        <v>304</v>
      </c>
      <c r="N210" s="71">
        <v>18775</v>
      </c>
    </row>
    <row r="211" spans="1:14" x14ac:dyDescent="0.2">
      <c r="A211" s="95"/>
      <c r="B211" s="95"/>
      <c r="C211" s="95"/>
      <c r="D211" s="107"/>
      <c r="E211" s="95"/>
      <c r="F211" s="114" t="s">
        <v>379</v>
      </c>
      <c r="G211" s="96">
        <v>920</v>
      </c>
      <c r="H211" s="97">
        <v>72</v>
      </c>
      <c r="I211" s="112">
        <v>21</v>
      </c>
      <c r="J211" s="99">
        <v>101</v>
      </c>
      <c r="K211" s="112">
        <v>0</v>
      </c>
      <c r="L211" s="115">
        <v>1</v>
      </c>
      <c r="M211" s="150" t="s">
        <v>305</v>
      </c>
      <c r="N211" s="71">
        <v>37550</v>
      </c>
    </row>
    <row r="212" spans="1:14" x14ac:dyDescent="0.2">
      <c r="A212" s="95"/>
      <c r="B212" s="95"/>
      <c r="C212" s="95"/>
      <c r="D212" s="107"/>
      <c r="E212" s="95"/>
      <c r="F212" s="114" t="s">
        <v>379</v>
      </c>
      <c r="G212" s="96">
        <v>920</v>
      </c>
      <c r="H212" s="97">
        <v>73</v>
      </c>
      <c r="I212" s="112">
        <v>31</v>
      </c>
      <c r="J212" s="99">
        <v>151</v>
      </c>
      <c r="K212" s="112">
        <v>0</v>
      </c>
      <c r="L212" s="115">
        <v>1</v>
      </c>
      <c r="M212" s="150" t="s">
        <v>306</v>
      </c>
      <c r="N212" s="71">
        <v>2000</v>
      </c>
    </row>
    <row r="213" spans="1:14" x14ac:dyDescent="0.2">
      <c r="A213" s="95"/>
      <c r="B213" s="95"/>
      <c r="C213" s="95"/>
      <c r="D213" s="107"/>
      <c r="E213" s="95"/>
      <c r="F213" s="114" t="s">
        <v>379</v>
      </c>
      <c r="G213" s="96">
        <v>920</v>
      </c>
      <c r="H213" s="97">
        <v>79</v>
      </c>
      <c r="I213" s="112">
        <v>31</v>
      </c>
      <c r="J213" s="99">
        <v>151</v>
      </c>
      <c r="K213" s="112">
        <v>0</v>
      </c>
      <c r="L213" s="115">
        <v>1</v>
      </c>
      <c r="M213" s="150" t="s">
        <v>307</v>
      </c>
      <c r="N213" s="71">
        <v>25200</v>
      </c>
    </row>
    <row r="214" spans="1:14" x14ac:dyDescent="0.2">
      <c r="A214" s="95"/>
      <c r="B214" s="95"/>
      <c r="C214" s="95"/>
      <c r="D214" s="107"/>
      <c r="E214" s="95"/>
      <c r="F214" s="114"/>
      <c r="G214" s="96"/>
      <c r="H214" s="109">
        <v>2</v>
      </c>
      <c r="I214" s="112"/>
      <c r="J214" s="99"/>
      <c r="K214" s="112"/>
      <c r="L214" s="115"/>
      <c r="M214" s="158" t="s">
        <v>383</v>
      </c>
    </row>
    <row r="215" spans="1:14" x14ac:dyDescent="0.2">
      <c r="A215" s="95"/>
      <c r="B215" s="95"/>
      <c r="C215" s="95"/>
      <c r="D215" s="107"/>
      <c r="E215" s="95"/>
      <c r="F215" s="114" t="s">
        <v>379</v>
      </c>
      <c r="G215" s="96">
        <v>920</v>
      </c>
      <c r="H215" s="109">
        <v>211</v>
      </c>
      <c r="I215" s="112">
        <v>22</v>
      </c>
      <c r="J215" s="99">
        <v>101</v>
      </c>
      <c r="K215" s="112">
        <v>0</v>
      </c>
      <c r="L215" s="115">
        <v>1</v>
      </c>
      <c r="M215" s="150" t="s">
        <v>355</v>
      </c>
      <c r="N215" s="81">
        <v>1632.5</v>
      </c>
    </row>
    <row r="216" spans="1:14" x14ac:dyDescent="0.2">
      <c r="A216" s="95"/>
      <c r="B216" s="95"/>
      <c r="C216" s="95"/>
      <c r="D216" s="107"/>
      <c r="E216" s="95"/>
      <c r="F216" s="114" t="s">
        <v>379</v>
      </c>
      <c r="G216" s="96">
        <v>920</v>
      </c>
      <c r="H216" s="109">
        <v>241</v>
      </c>
      <c r="I216" s="112">
        <v>31</v>
      </c>
      <c r="J216" s="99">
        <v>151</v>
      </c>
      <c r="K216" s="112">
        <v>0</v>
      </c>
      <c r="L216" s="115">
        <v>1</v>
      </c>
      <c r="M216" s="150" t="s">
        <v>315</v>
      </c>
      <c r="N216" s="81">
        <v>2000</v>
      </c>
    </row>
    <row r="217" spans="1:14" x14ac:dyDescent="0.2">
      <c r="A217" s="95"/>
      <c r="B217" s="95"/>
      <c r="C217" s="95"/>
      <c r="D217" s="107"/>
      <c r="E217" s="95"/>
      <c r="F217" s="114" t="s">
        <v>379</v>
      </c>
      <c r="G217" s="96">
        <v>920</v>
      </c>
      <c r="H217" s="109">
        <v>243</v>
      </c>
      <c r="I217" s="112">
        <v>31</v>
      </c>
      <c r="J217" s="99">
        <v>151</v>
      </c>
      <c r="K217" s="112">
        <v>0</v>
      </c>
      <c r="L217" s="115">
        <v>1</v>
      </c>
      <c r="M217" s="150" t="s">
        <v>316</v>
      </c>
      <c r="N217" s="81">
        <v>2000</v>
      </c>
    </row>
    <row r="218" spans="1:14" x14ac:dyDescent="0.2">
      <c r="A218" s="95"/>
      <c r="B218" s="95"/>
      <c r="C218" s="95"/>
      <c r="D218" s="107"/>
      <c r="E218" s="95"/>
      <c r="F218" s="114" t="s">
        <v>379</v>
      </c>
      <c r="G218" s="96">
        <v>920</v>
      </c>
      <c r="H218" s="109">
        <v>267</v>
      </c>
      <c r="I218" s="112">
        <v>31</v>
      </c>
      <c r="J218" s="99">
        <v>151</v>
      </c>
      <c r="K218" s="112">
        <v>0</v>
      </c>
      <c r="L218" s="115">
        <v>1</v>
      </c>
      <c r="M218" s="150" t="s">
        <v>321</v>
      </c>
      <c r="N218" s="81">
        <v>1787.5</v>
      </c>
    </row>
    <row r="219" spans="1:14" x14ac:dyDescent="0.2">
      <c r="A219" s="95"/>
      <c r="B219" s="95"/>
      <c r="C219" s="95"/>
      <c r="D219" s="107"/>
      <c r="E219" s="95"/>
      <c r="F219" s="114"/>
      <c r="G219" s="96"/>
      <c r="H219" s="109"/>
      <c r="I219" s="112"/>
      <c r="J219" s="99"/>
      <c r="K219" s="112"/>
      <c r="L219" s="115"/>
      <c r="M219" s="158" t="s">
        <v>384</v>
      </c>
      <c r="N219" s="71"/>
    </row>
    <row r="220" spans="1:14" x14ac:dyDescent="0.2">
      <c r="A220" s="95"/>
      <c r="B220" s="95"/>
      <c r="C220" s="95"/>
      <c r="D220" s="95">
        <v>13</v>
      </c>
      <c r="E220" s="95"/>
      <c r="F220" s="114"/>
      <c r="G220" s="96"/>
      <c r="H220" s="109"/>
      <c r="I220" s="112"/>
      <c r="J220" s="99"/>
      <c r="K220" s="112"/>
      <c r="L220" s="115"/>
      <c r="M220" s="187" t="s">
        <v>385</v>
      </c>
      <c r="N220" s="71"/>
    </row>
    <row r="221" spans="1:14" x14ac:dyDescent="0.2">
      <c r="A221" s="95"/>
      <c r="B221" s="95"/>
      <c r="C221" s="95"/>
      <c r="D221" s="95"/>
      <c r="E221" s="107">
        <v>0</v>
      </c>
      <c r="F221" s="121"/>
      <c r="G221" s="121"/>
      <c r="H221" s="109"/>
      <c r="I221" s="122"/>
      <c r="J221" s="123"/>
      <c r="K221" s="122"/>
      <c r="L221" s="124"/>
      <c r="M221" s="187" t="s">
        <v>293</v>
      </c>
      <c r="N221" s="71"/>
    </row>
    <row r="222" spans="1:14" x14ac:dyDescent="0.2">
      <c r="A222" s="95"/>
      <c r="B222" s="95"/>
      <c r="C222" s="95"/>
      <c r="D222" s="107"/>
      <c r="E222" s="95"/>
      <c r="F222" s="114" t="s">
        <v>386</v>
      </c>
      <c r="G222" s="96">
        <v>920</v>
      </c>
      <c r="H222" s="97">
        <v>11</v>
      </c>
      <c r="I222" s="112">
        <v>31</v>
      </c>
      <c r="J222" s="99">
        <v>151</v>
      </c>
      <c r="K222" s="112">
        <v>0</v>
      </c>
      <c r="L222" s="115">
        <v>1</v>
      </c>
      <c r="M222" s="150" t="s">
        <v>340</v>
      </c>
      <c r="N222" s="71">
        <v>301440</v>
      </c>
    </row>
    <row r="223" spans="1:14" ht="22.5" x14ac:dyDescent="0.2">
      <c r="A223" s="95"/>
      <c r="B223" s="95"/>
      <c r="C223" s="95"/>
      <c r="D223" s="107"/>
      <c r="E223" s="95"/>
      <c r="F223" s="114" t="s">
        <v>386</v>
      </c>
      <c r="G223" s="96">
        <v>920</v>
      </c>
      <c r="H223" s="97">
        <v>15</v>
      </c>
      <c r="I223" s="98">
        <v>31</v>
      </c>
      <c r="J223" s="99">
        <v>151</v>
      </c>
      <c r="K223" s="112">
        <v>0</v>
      </c>
      <c r="L223" s="115">
        <v>1</v>
      </c>
      <c r="M223" s="134" t="s">
        <v>296</v>
      </c>
      <c r="N223" s="71">
        <v>18000</v>
      </c>
    </row>
    <row r="224" spans="1:14" x14ac:dyDescent="0.2">
      <c r="A224" s="95"/>
      <c r="B224" s="95"/>
      <c r="C224" s="95"/>
      <c r="D224" s="107"/>
      <c r="E224" s="95"/>
      <c r="F224" s="114" t="s">
        <v>386</v>
      </c>
      <c r="G224" s="96">
        <v>920</v>
      </c>
      <c r="H224" s="97">
        <v>71</v>
      </c>
      <c r="I224" s="98">
        <v>31</v>
      </c>
      <c r="J224" s="99">
        <v>151</v>
      </c>
      <c r="K224" s="112">
        <v>0</v>
      </c>
      <c r="L224" s="115">
        <v>1</v>
      </c>
      <c r="M224" s="150" t="s">
        <v>304</v>
      </c>
      <c r="N224" s="71">
        <v>12560</v>
      </c>
    </row>
    <row r="225" spans="1:14" x14ac:dyDescent="0.2">
      <c r="A225" s="95"/>
      <c r="B225" s="95"/>
      <c r="C225" s="95"/>
      <c r="D225" s="107"/>
      <c r="E225" s="95"/>
      <c r="F225" s="114" t="s">
        <v>386</v>
      </c>
      <c r="G225" s="96">
        <v>920</v>
      </c>
      <c r="H225" s="97">
        <v>71</v>
      </c>
      <c r="I225" s="98">
        <v>22</v>
      </c>
      <c r="J225" s="99">
        <v>101</v>
      </c>
      <c r="K225" s="112">
        <v>0</v>
      </c>
      <c r="L225" s="115">
        <v>1</v>
      </c>
      <c r="M225" s="150" t="s">
        <v>304</v>
      </c>
      <c r="N225" s="71">
        <v>12560</v>
      </c>
    </row>
    <row r="226" spans="1:14" x14ac:dyDescent="0.2">
      <c r="A226" s="95"/>
      <c r="B226" s="95"/>
      <c r="C226" s="95"/>
      <c r="D226" s="107"/>
      <c r="E226" s="95"/>
      <c r="F226" s="114" t="s">
        <v>386</v>
      </c>
      <c r="G226" s="96">
        <v>920</v>
      </c>
      <c r="H226" s="97">
        <v>72</v>
      </c>
      <c r="I226" s="98">
        <v>21</v>
      </c>
      <c r="J226" s="99">
        <v>101</v>
      </c>
      <c r="K226" s="112">
        <v>0</v>
      </c>
      <c r="L226" s="115">
        <v>1</v>
      </c>
      <c r="M226" s="150" t="s">
        <v>305</v>
      </c>
      <c r="N226" s="71">
        <v>25120</v>
      </c>
    </row>
    <row r="227" spans="1:14" x14ac:dyDescent="0.2">
      <c r="A227" s="95"/>
      <c r="B227" s="95"/>
      <c r="C227" s="95"/>
      <c r="D227" s="107"/>
      <c r="E227" s="95"/>
      <c r="F227" s="114" t="s">
        <v>386</v>
      </c>
      <c r="G227" s="96">
        <v>920</v>
      </c>
      <c r="H227" s="97">
        <v>73</v>
      </c>
      <c r="I227" s="112">
        <v>31</v>
      </c>
      <c r="J227" s="99">
        <v>151</v>
      </c>
      <c r="K227" s="112">
        <v>0</v>
      </c>
      <c r="L227" s="115">
        <v>1</v>
      </c>
      <c r="M227" s="150" t="s">
        <v>306</v>
      </c>
      <c r="N227" s="71">
        <v>1500</v>
      </c>
    </row>
    <row r="228" spans="1:14" x14ac:dyDescent="0.2">
      <c r="A228" s="95"/>
      <c r="B228" s="95"/>
      <c r="C228" s="95"/>
      <c r="D228" s="107"/>
      <c r="E228" s="95"/>
      <c r="F228" s="114" t="s">
        <v>386</v>
      </c>
      <c r="G228" s="96">
        <v>920</v>
      </c>
      <c r="H228" s="97">
        <v>79</v>
      </c>
      <c r="I228" s="112">
        <v>31</v>
      </c>
      <c r="J228" s="99">
        <v>151</v>
      </c>
      <c r="K228" s="112">
        <v>0</v>
      </c>
      <c r="L228" s="115">
        <v>1</v>
      </c>
      <c r="M228" s="150" t="s">
        <v>307</v>
      </c>
      <c r="N228" s="71">
        <v>18900</v>
      </c>
    </row>
    <row r="229" spans="1:14" x14ac:dyDescent="0.2">
      <c r="A229" s="95"/>
      <c r="B229" s="95"/>
      <c r="C229" s="95"/>
      <c r="D229" s="107"/>
      <c r="E229" s="95"/>
      <c r="F229" s="114"/>
      <c r="G229" s="96"/>
      <c r="H229" s="109">
        <v>2</v>
      </c>
      <c r="I229" s="112"/>
      <c r="J229" s="99"/>
      <c r="K229" s="112"/>
      <c r="L229" s="115"/>
      <c r="M229" s="158" t="s">
        <v>387</v>
      </c>
    </row>
    <row r="230" spans="1:14" x14ac:dyDescent="0.2">
      <c r="A230" s="95"/>
      <c r="B230" s="95"/>
      <c r="C230" s="95"/>
      <c r="D230" s="107"/>
      <c r="E230" s="95"/>
      <c r="F230" s="114" t="s">
        <v>386</v>
      </c>
      <c r="G230" s="96">
        <v>920</v>
      </c>
      <c r="H230" s="109">
        <v>241</v>
      </c>
      <c r="I230" s="112">
        <v>31</v>
      </c>
      <c r="J230" s="99">
        <v>151</v>
      </c>
      <c r="K230" s="112">
        <v>0</v>
      </c>
      <c r="L230" s="115">
        <v>1</v>
      </c>
      <c r="M230" s="150" t="s">
        <v>315</v>
      </c>
      <c r="N230" s="81">
        <v>2000</v>
      </c>
    </row>
    <row r="231" spans="1:14" x14ac:dyDescent="0.2">
      <c r="A231" s="95"/>
      <c r="B231" s="95"/>
      <c r="C231" s="95"/>
      <c r="D231" s="107"/>
      <c r="E231" s="95"/>
      <c r="F231" s="114" t="s">
        <v>386</v>
      </c>
      <c r="G231" s="96">
        <v>920</v>
      </c>
      <c r="H231" s="109">
        <v>243</v>
      </c>
      <c r="I231" s="112">
        <v>31</v>
      </c>
      <c r="J231" s="99">
        <v>151</v>
      </c>
      <c r="K231" s="112">
        <v>0</v>
      </c>
      <c r="L231" s="115">
        <v>1</v>
      </c>
      <c r="M231" s="150" t="s">
        <v>316</v>
      </c>
      <c r="N231" s="81">
        <v>2000</v>
      </c>
    </row>
    <row r="232" spans="1:14" x14ac:dyDescent="0.2">
      <c r="A232" s="95"/>
      <c r="B232" s="95"/>
      <c r="C232" s="95"/>
      <c r="D232" s="107"/>
      <c r="E232" s="95"/>
      <c r="F232" s="114" t="s">
        <v>386</v>
      </c>
      <c r="G232" s="96">
        <v>920</v>
      </c>
      <c r="H232" s="109">
        <v>267</v>
      </c>
      <c r="I232" s="112">
        <v>31</v>
      </c>
      <c r="J232" s="99">
        <v>151</v>
      </c>
      <c r="K232" s="112">
        <v>0</v>
      </c>
      <c r="L232" s="115">
        <v>1</v>
      </c>
      <c r="M232" s="150" t="s">
        <v>321</v>
      </c>
      <c r="N232" s="81">
        <v>300</v>
      </c>
    </row>
    <row r="233" spans="1:14" x14ac:dyDescent="0.2">
      <c r="A233" s="95"/>
      <c r="B233" s="95"/>
      <c r="C233" s="95"/>
      <c r="D233" s="107"/>
      <c r="E233" s="95"/>
      <c r="F233" s="114" t="s">
        <v>386</v>
      </c>
      <c r="G233" s="96">
        <v>920</v>
      </c>
      <c r="H233" s="109">
        <v>291</v>
      </c>
      <c r="I233" s="112">
        <v>31</v>
      </c>
      <c r="J233" s="99">
        <v>151</v>
      </c>
      <c r="K233" s="112">
        <v>0</v>
      </c>
      <c r="L233" s="115">
        <v>1</v>
      </c>
      <c r="M233" s="150" t="s">
        <v>388</v>
      </c>
      <c r="N233" s="81">
        <v>3000</v>
      </c>
    </row>
    <row r="234" spans="1:14" x14ac:dyDescent="0.2">
      <c r="A234" s="95"/>
      <c r="B234" s="95"/>
      <c r="C234" s="95"/>
      <c r="D234" s="107"/>
      <c r="E234" s="95"/>
      <c r="F234" s="108"/>
      <c r="G234" s="108"/>
      <c r="H234" s="109"/>
      <c r="I234" s="98"/>
      <c r="J234" s="99"/>
      <c r="K234" s="98"/>
      <c r="L234" s="110"/>
      <c r="M234" s="158" t="s">
        <v>389</v>
      </c>
      <c r="N234" s="71"/>
    </row>
    <row r="235" spans="1:14" x14ac:dyDescent="0.2">
      <c r="A235" s="95"/>
      <c r="B235" s="95"/>
      <c r="C235" s="95"/>
      <c r="D235" s="95">
        <v>14</v>
      </c>
      <c r="E235" s="95"/>
      <c r="F235" s="108"/>
      <c r="G235" s="108"/>
      <c r="H235" s="109"/>
      <c r="I235" s="98"/>
      <c r="J235" s="99"/>
      <c r="K235" s="98"/>
      <c r="L235" s="110"/>
      <c r="M235" s="191" t="s">
        <v>390</v>
      </c>
      <c r="N235" s="71"/>
    </row>
    <row r="236" spans="1:14" x14ac:dyDescent="0.2">
      <c r="A236" s="95"/>
      <c r="B236" s="95"/>
      <c r="C236" s="95"/>
      <c r="D236" s="95"/>
      <c r="E236" s="107">
        <v>0</v>
      </c>
      <c r="F236" s="121"/>
      <c r="G236" s="121"/>
      <c r="H236" s="109"/>
      <c r="I236" s="122"/>
      <c r="J236" s="123"/>
      <c r="K236" s="122"/>
      <c r="L236" s="124"/>
      <c r="M236" s="191" t="s">
        <v>293</v>
      </c>
      <c r="N236" s="71"/>
    </row>
    <row r="237" spans="1:14" x14ac:dyDescent="0.2">
      <c r="A237" s="95"/>
      <c r="B237" s="95"/>
      <c r="C237" s="95"/>
      <c r="D237" s="107"/>
      <c r="E237" s="95"/>
      <c r="F237" s="129" t="s">
        <v>369</v>
      </c>
      <c r="G237" s="96">
        <v>920</v>
      </c>
      <c r="H237" s="97">
        <v>11</v>
      </c>
      <c r="I237" s="112">
        <v>31</v>
      </c>
      <c r="J237" s="99">
        <v>151</v>
      </c>
      <c r="K237" s="112">
        <v>0</v>
      </c>
      <c r="L237" s="115">
        <v>1</v>
      </c>
      <c r="M237" s="150" t="s">
        <v>340</v>
      </c>
      <c r="N237" s="71">
        <v>530400</v>
      </c>
    </row>
    <row r="238" spans="1:14" ht="22.5" x14ac:dyDescent="0.2">
      <c r="A238" s="95"/>
      <c r="B238" s="95"/>
      <c r="C238" s="95"/>
      <c r="D238" s="107"/>
      <c r="E238" s="95"/>
      <c r="F238" s="129" t="s">
        <v>369</v>
      </c>
      <c r="G238" s="96">
        <v>920</v>
      </c>
      <c r="H238" s="97">
        <v>15</v>
      </c>
      <c r="I238" s="98">
        <v>31</v>
      </c>
      <c r="J238" s="99">
        <v>151</v>
      </c>
      <c r="K238" s="112">
        <v>0</v>
      </c>
      <c r="L238" s="115">
        <v>1</v>
      </c>
      <c r="M238" s="134" t="s">
        <v>296</v>
      </c>
      <c r="N238" s="71">
        <v>33000</v>
      </c>
    </row>
    <row r="239" spans="1:14" x14ac:dyDescent="0.2">
      <c r="A239" s="95"/>
      <c r="B239" s="95"/>
      <c r="C239" s="95"/>
      <c r="D239" s="107"/>
      <c r="E239" s="95"/>
      <c r="F239" s="129" t="s">
        <v>369</v>
      </c>
      <c r="G239" s="96">
        <v>920</v>
      </c>
      <c r="H239" s="97">
        <v>22</v>
      </c>
      <c r="I239" s="112">
        <v>31</v>
      </c>
      <c r="J239" s="99">
        <v>151</v>
      </c>
      <c r="K239" s="112">
        <v>0</v>
      </c>
      <c r="L239" s="115">
        <v>1</v>
      </c>
      <c r="M239" s="150" t="s">
        <v>362</v>
      </c>
      <c r="N239" s="71">
        <v>43200</v>
      </c>
    </row>
    <row r="240" spans="1:14" ht="22.5" x14ac:dyDescent="0.2">
      <c r="A240" s="95"/>
      <c r="B240" s="95"/>
      <c r="C240" s="95"/>
      <c r="D240" s="107"/>
      <c r="E240" s="95"/>
      <c r="F240" s="129" t="s">
        <v>369</v>
      </c>
      <c r="G240" s="96">
        <v>920</v>
      </c>
      <c r="H240" s="97">
        <v>27</v>
      </c>
      <c r="I240" s="112">
        <v>31</v>
      </c>
      <c r="J240" s="99">
        <v>151</v>
      </c>
      <c r="K240" s="112">
        <v>0</v>
      </c>
      <c r="L240" s="115">
        <v>1</v>
      </c>
      <c r="M240" s="134" t="s">
        <v>363</v>
      </c>
      <c r="N240" s="71">
        <v>3000</v>
      </c>
    </row>
    <row r="241" spans="1:14" x14ac:dyDescent="0.2">
      <c r="A241" s="95"/>
      <c r="B241" s="95"/>
      <c r="C241" s="95"/>
      <c r="D241" s="107"/>
      <c r="E241" s="95"/>
      <c r="F241" s="129" t="s">
        <v>369</v>
      </c>
      <c r="G241" s="96">
        <v>920</v>
      </c>
      <c r="H241" s="97">
        <v>71</v>
      </c>
      <c r="I241" s="98">
        <v>31</v>
      </c>
      <c r="J241" s="99">
        <v>151</v>
      </c>
      <c r="K241" s="112">
        <v>0</v>
      </c>
      <c r="L241" s="115">
        <v>1</v>
      </c>
      <c r="M241" s="150" t="s">
        <v>304</v>
      </c>
      <c r="N241" s="71">
        <v>23900</v>
      </c>
    </row>
    <row r="242" spans="1:14" x14ac:dyDescent="0.2">
      <c r="A242" s="95"/>
      <c r="B242" s="95"/>
      <c r="C242" s="95"/>
      <c r="D242" s="107"/>
      <c r="E242" s="95"/>
      <c r="F242" s="129" t="s">
        <v>369</v>
      </c>
      <c r="G242" s="96">
        <v>920</v>
      </c>
      <c r="H242" s="97">
        <v>71</v>
      </c>
      <c r="I242" s="98">
        <v>22</v>
      </c>
      <c r="J242" s="99">
        <v>101</v>
      </c>
      <c r="K242" s="112">
        <v>0</v>
      </c>
      <c r="L242" s="115">
        <v>1</v>
      </c>
      <c r="M242" s="150" t="s">
        <v>304</v>
      </c>
      <c r="N242" s="71">
        <v>23900</v>
      </c>
    </row>
    <row r="243" spans="1:14" x14ac:dyDescent="0.2">
      <c r="A243" s="95"/>
      <c r="B243" s="95"/>
      <c r="C243" s="95"/>
      <c r="D243" s="107"/>
      <c r="E243" s="95"/>
      <c r="F243" s="129" t="s">
        <v>369</v>
      </c>
      <c r="G243" s="96">
        <v>920</v>
      </c>
      <c r="H243" s="97">
        <v>72</v>
      </c>
      <c r="I243" s="98">
        <v>21</v>
      </c>
      <c r="J243" s="99">
        <v>101</v>
      </c>
      <c r="K243" s="112">
        <v>0</v>
      </c>
      <c r="L243" s="115">
        <v>1</v>
      </c>
      <c r="M243" s="150" t="s">
        <v>305</v>
      </c>
      <c r="N243" s="71">
        <v>47800</v>
      </c>
    </row>
    <row r="244" spans="1:14" x14ac:dyDescent="0.2">
      <c r="A244" s="95"/>
      <c r="B244" s="95"/>
      <c r="C244" s="95"/>
      <c r="D244" s="107"/>
      <c r="E244" s="95"/>
      <c r="F244" s="129" t="s">
        <v>369</v>
      </c>
      <c r="G244" s="96">
        <v>920</v>
      </c>
      <c r="H244" s="97">
        <v>73</v>
      </c>
      <c r="I244" s="98">
        <v>31</v>
      </c>
      <c r="J244" s="99">
        <v>151</v>
      </c>
      <c r="K244" s="112">
        <v>0</v>
      </c>
      <c r="L244" s="115">
        <v>1</v>
      </c>
      <c r="M244" s="150" t="s">
        <v>306</v>
      </c>
      <c r="N244" s="71">
        <v>3000</v>
      </c>
    </row>
    <row r="245" spans="1:14" x14ac:dyDescent="0.2">
      <c r="A245" s="95"/>
      <c r="B245" s="95"/>
      <c r="C245" s="95"/>
      <c r="D245" s="107"/>
      <c r="E245" s="95"/>
      <c r="F245" s="129" t="s">
        <v>369</v>
      </c>
      <c r="G245" s="96">
        <v>920</v>
      </c>
      <c r="H245" s="97">
        <v>79</v>
      </c>
      <c r="I245" s="98">
        <v>31</v>
      </c>
      <c r="J245" s="99">
        <v>151</v>
      </c>
      <c r="K245" s="112">
        <v>0</v>
      </c>
      <c r="L245" s="115">
        <v>1</v>
      </c>
      <c r="M245" s="150" t="s">
        <v>307</v>
      </c>
      <c r="N245" s="71">
        <v>36000</v>
      </c>
    </row>
    <row r="246" spans="1:14" x14ac:dyDescent="0.2">
      <c r="A246" s="95"/>
      <c r="B246" s="95"/>
      <c r="C246" s="95"/>
      <c r="D246" s="107"/>
      <c r="E246" s="95"/>
      <c r="F246" s="129"/>
      <c r="G246" s="96"/>
      <c r="H246" s="97">
        <v>1</v>
      </c>
      <c r="I246" s="112"/>
      <c r="J246" s="99"/>
      <c r="K246" s="112"/>
      <c r="L246" s="115"/>
      <c r="M246" s="158" t="s">
        <v>391</v>
      </c>
      <c r="N246" s="71"/>
    </row>
    <row r="247" spans="1:14" x14ac:dyDescent="0.2">
      <c r="A247" s="95"/>
      <c r="B247" s="95"/>
      <c r="C247" s="95"/>
      <c r="D247" s="107"/>
      <c r="E247" s="95"/>
      <c r="F247" s="129" t="s">
        <v>369</v>
      </c>
      <c r="G247" s="96">
        <v>920</v>
      </c>
      <c r="H247" s="109">
        <v>122</v>
      </c>
      <c r="I247" s="112">
        <v>31</v>
      </c>
      <c r="J247" s="99">
        <v>151</v>
      </c>
      <c r="K247" s="112">
        <v>0</v>
      </c>
      <c r="L247" s="115">
        <v>1</v>
      </c>
      <c r="M247" s="150" t="s">
        <v>346</v>
      </c>
      <c r="N247" s="81">
        <v>10000</v>
      </c>
    </row>
    <row r="248" spans="1:14" ht="22.5" x14ac:dyDescent="0.2">
      <c r="A248" s="95"/>
      <c r="B248" s="95"/>
      <c r="C248" s="95"/>
      <c r="D248" s="107"/>
      <c r="E248" s="95"/>
      <c r="F248" s="129" t="s">
        <v>369</v>
      </c>
      <c r="G248" s="96">
        <v>920</v>
      </c>
      <c r="H248" s="109">
        <v>168</v>
      </c>
      <c r="I248" s="112">
        <v>31</v>
      </c>
      <c r="J248" s="99">
        <v>151</v>
      </c>
      <c r="K248" s="112">
        <v>0</v>
      </c>
      <c r="L248" s="115">
        <v>1</v>
      </c>
      <c r="M248" s="134" t="s">
        <v>392</v>
      </c>
      <c r="N248" s="81">
        <v>5000</v>
      </c>
    </row>
    <row r="249" spans="1:14" x14ac:dyDescent="0.2">
      <c r="A249" s="95"/>
      <c r="B249" s="95"/>
      <c r="C249" s="95"/>
      <c r="D249" s="107"/>
      <c r="E249" s="95"/>
      <c r="F249" s="129"/>
      <c r="G249" s="96"/>
      <c r="H249" s="109">
        <v>2</v>
      </c>
      <c r="I249" s="112"/>
      <c r="J249" s="99"/>
      <c r="K249" s="112"/>
      <c r="L249" s="115"/>
      <c r="M249" s="158" t="s">
        <v>383</v>
      </c>
      <c r="N249" s="71"/>
    </row>
    <row r="250" spans="1:14" x14ac:dyDescent="0.2">
      <c r="A250" s="95"/>
      <c r="B250" s="95"/>
      <c r="C250" s="95"/>
      <c r="D250" s="107"/>
      <c r="E250" s="95"/>
      <c r="F250" s="129" t="s">
        <v>369</v>
      </c>
      <c r="G250" s="96">
        <v>920</v>
      </c>
      <c r="H250" s="109">
        <v>241</v>
      </c>
      <c r="I250" s="112">
        <v>31</v>
      </c>
      <c r="J250" s="99">
        <v>151</v>
      </c>
      <c r="K250" s="112">
        <v>0</v>
      </c>
      <c r="L250" s="115">
        <v>1</v>
      </c>
      <c r="M250" s="150" t="s">
        <v>315</v>
      </c>
      <c r="N250" s="81">
        <v>2000</v>
      </c>
    </row>
    <row r="251" spans="1:14" x14ac:dyDescent="0.2">
      <c r="A251" s="95"/>
      <c r="B251" s="95"/>
      <c r="C251" s="95"/>
      <c r="D251" s="107"/>
      <c r="E251" s="95"/>
      <c r="F251" s="129" t="s">
        <v>369</v>
      </c>
      <c r="G251" s="96">
        <v>920</v>
      </c>
      <c r="H251" s="109">
        <v>243</v>
      </c>
      <c r="I251" s="112">
        <v>31</v>
      </c>
      <c r="J251" s="99">
        <v>151</v>
      </c>
      <c r="K251" s="112">
        <v>0</v>
      </c>
      <c r="L251" s="115">
        <v>1</v>
      </c>
      <c r="M251" s="150" t="s">
        <v>316</v>
      </c>
      <c r="N251" s="81">
        <v>2000</v>
      </c>
    </row>
    <row r="252" spans="1:14" x14ac:dyDescent="0.2">
      <c r="A252" s="130"/>
      <c r="B252" s="130"/>
      <c r="C252" s="130"/>
      <c r="D252" s="131"/>
      <c r="E252" s="132"/>
      <c r="F252" s="129" t="s">
        <v>369</v>
      </c>
      <c r="G252" s="96">
        <v>920</v>
      </c>
      <c r="H252" s="109">
        <v>267</v>
      </c>
      <c r="I252" s="112">
        <v>31</v>
      </c>
      <c r="J252" s="99">
        <v>151</v>
      </c>
      <c r="K252" s="112">
        <v>0</v>
      </c>
      <c r="L252" s="115">
        <v>1</v>
      </c>
      <c r="M252" s="150" t="s">
        <v>321</v>
      </c>
      <c r="N252" s="81">
        <v>300</v>
      </c>
    </row>
    <row r="253" spans="1:14" x14ac:dyDescent="0.2">
      <c r="A253" s="95"/>
      <c r="B253" s="95"/>
      <c r="C253" s="95"/>
      <c r="D253" s="107"/>
      <c r="E253" s="95"/>
      <c r="F253" s="129" t="s">
        <v>369</v>
      </c>
      <c r="G253" s="96">
        <v>920</v>
      </c>
      <c r="H253" s="109">
        <v>291</v>
      </c>
      <c r="I253" s="112">
        <v>31</v>
      </c>
      <c r="J253" s="99">
        <v>151</v>
      </c>
      <c r="K253" s="112">
        <v>0</v>
      </c>
      <c r="L253" s="115">
        <v>1</v>
      </c>
      <c r="M253" s="150" t="s">
        <v>322</v>
      </c>
      <c r="N253" s="81">
        <v>3000</v>
      </c>
    </row>
    <row r="254" spans="1:14" x14ac:dyDescent="0.2">
      <c r="A254" s="95"/>
      <c r="B254" s="95"/>
      <c r="C254" s="95"/>
      <c r="D254" s="107"/>
      <c r="E254" s="95"/>
      <c r="F254" s="108"/>
      <c r="G254" s="108"/>
      <c r="H254" s="109"/>
      <c r="I254" s="98"/>
      <c r="J254" s="99"/>
      <c r="K254" s="98"/>
      <c r="L254" s="110"/>
      <c r="M254" s="158" t="s">
        <v>393</v>
      </c>
      <c r="N254" s="71"/>
    </row>
    <row r="255" spans="1:14" x14ac:dyDescent="0.2">
      <c r="A255" s="95"/>
      <c r="B255" s="95"/>
      <c r="C255" s="95"/>
      <c r="D255" s="95">
        <v>15</v>
      </c>
      <c r="E255" s="95"/>
      <c r="F255" s="108"/>
      <c r="G255" s="108"/>
      <c r="H255" s="109"/>
      <c r="I255" s="98"/>
      <c r="J255" s="99"/>
      <c r="K255" s="98"/>
      <c r="L255" s="110"/>
      <c r="M255" s="187" t="s">
        <v>394</v>
      </c>
      <c r="N255" s="71"/>
    </row>
    <row r="256" spans="1:14" x14ac:dyDescent="0.2">
      <c r="A256" s="95"/>
      <c r="B256" s="95"/>
      <c r="C256" s="95"/>
      <c r="D256" s="95"/>
      <c r="E256" s="107">
        <v>0</v>
      </c>
      <c r="F256" s="121"/>
      <c r="G256" s="121"/>
      <c r="H256" s="109"/>
      <c r="I256" s="122"/>
      <c r="J256" s="123"/>
      <c r="K256" s="122"/>
      <c r="L256" s="124"/>
      <c r="M256" s="187" t="s">
        <v>293</v>
      </c>
      <c r="N256" s="71"/>
    </row>
    <row r="257" spans="1:14" x14ac:dyDescent="0.2">
      <c r="A257" s="95"/>
      <c r="B257" s="95"/>
      <c r="C257" s="95"/>
      <c r="D257" s="95"/>
      <c r="E257" s="95"/>
      <c r="F257" s="114" t="s">
        <v>395</v>
      </c>
      <c r="G257" s="96">
        <v>920</v>
      </c>
      <c r="H257" s="97">
        <v>11</v>
      </c>
      <c r="I257" s="112">
        <v>31</v>
      </c>
      <c r="J257" s="99">
        <v>151</v>
      </c>
      <c r="K257" s="112">
        <v>0</v>
      </c>
      <c r="L257" s="115">
        <v>1</v>
      </c>
      <c r="M257" s="150" t="s">
        <v>340</v>
      </c>
      <c r="N257" s="71">
        <v>518400</v>
      </c>
    </row>
    <row r="258" spans="1:14" ht="22.5" x14ac:dyDescent="0.2">
      <c r="A258" s="95"/>
      <c r="B258" s="95"/>
      <c r="C258" s="95"/>
      <c r="D258" s="95"/>
      <c r="E258" s="95"/>
      <c r="F258" s="114" t="s">
        <v>395</v>
      </c>
      <c r="G258" s="96">
        <v>920</v>
      </c>
      <c r="H258" s="97">
        <v>15</v>
      </c>
      <c r="I258" s="98">
        <v>31</v>
      </c>
      <c r="J258" s="99">
        <v>151</v>
      </c>
      <c r="K258" s="112">
        <v>0</v>
      </c>
      <c r="L258" s="115">
        <v>1</v>
      </c>
      <c r="M258" s="134" t="s">
        <v>296</v>
      </c>
      <c r="N258" s="71">
        <v>36000</v>
      </c>
    </row>
    <row r="259" spans="1:14" x14ac:dyDescent="0.2">
      <c r="A259" s="95"/>
      <c r="B259" s="95"/>
      <c r="C259" s="95"/>
      <c r="D259" s="95"/>
      <c r="E259" s="95"/>
      <c r="F259" s="114" t="s">
        <v>395</v>
      </c>
      <c r="G259" s="96">
        <v>920</v>
      </c>
      <c r="H259" s="97">
        <v>71</v>
      </c>
      <c r="I259" s="98">
        <v>31</v>
      </c>
      <c r="J259" s="99">
        <v>151</v>
      </c>
      <c r="K259" s="112">
        <v>0</v>
      </c>
      <c r="L259" s="115">
        <v>1</v>
      </c>
      <c r="M259" s="150" t="s">
        <v>304</v>
      </c>
      <c r="N259" s="71">
        <v>21600</v>
      </c>
    </row>
    <row r="260" spans="1:14" x14ac:dyDescent="0.2">
      <c r="A260" s="95"/>
      <c r="B260" s="95"/>
      <c r="C260" s="95"/>
      <c r="D260" s="95"/>
      <c r="E260" s="95"/>
      <c r="F260" s="114" t="s">
        <v>395</v>
      </c>
      <c r="G260" s="96">
        <v>920</v>
      </c>
      <c r="H260" s="97">
        <v>71</v>
      </c>
      <c r="I260" s="98">
        <v>22</v>
      </c>
      <c r="J260" s="99">
        <v>101</v>
      </c>
      <c r="K260" s="112">
        <v>0</v>
      </c>
      <c r="L260" s="115">
        <v>1</v>
      </c>
      <c r="M260" s="150" t="s">
        <v>304</v>
      </c>
      <c r="N260" s="71">
        <v>21600</v>
      </c>
    </row>
    <row r="261" spans="1:14" x14ac:dyDescent="0.2">
      <c r="A261" s="95"/>
      <c r="B261" s="95"/>
      <c r="C261" s="95"/>
      <c r="D261" s="95"/>
      <c r="E261" s="95"/>
      <c r="F261" s="114" t="s">
        <v>395</v>
      </c>
      <c r="G261" s="96">
        <v>920</v>
      </c>
      <c r="H261" s="97">
        <v>72</v>
      </c>
      <c r="I261" s="98">
        <v>21</v>
      </c>
      <c r="J261" s="99">
        <v>101</v>
      </c>
      <c r="K261" s="112">
        <v>0</v>
      </c>
      <c r="L261" s="115">
        <v>1</v>
      </c>
      <c r="M261" s="150" t="s">
        <v>305</v>
      </c>
      <c r="N261" s="71">
        <v>43200</v>
      </c>
    </row>
    <row r="262" spans="1:14" x14ac:dyDescent="0.2">
      <c r="A262" s="95"/>
      <c r="B262" s="95"/>
      <c r="C262" s="95"/>
      <c r="D262" s="95"/>
      <c r="E262" s="95"/>
      <c r="F262" s="114" t="s">
        <v>395</v>
      </c>
      <c r="G262" s="96">
        <v>920</v>
      </c>
      <c r="H262" s="97">
        <v>73</v>
      </c>
      <c r="I262" s="98">
        <v>31</v>
      </c>
      <c r="J262" s="99">
        <v>151</v>
      </c>
      <c r="K262" s="112">
        <v>0</v>
      </c>
      <c r="L262" s="115">
        <v>1</v>
      </c>
      <c r="M262" s="150" t="s">
        <v>306</v>
      </c>
      <c r="N262" s="71">
        <v>3000</v>
      </c>
    </row>
    <row r="263" spans="1:14" x14ac:dyDescent="0.2">
      <c r="A263" s="95"/>
      <c r="B263" s="95"/>
      <c r="C263" s="95"/>
      <c r="D263" s="95"/>
      <c r="E263" s="95"/>
      <c r="F263" s="114" t="s">
        <v>395</v>
      </c>
      <c r="G263" s="96">
        <v>920</v>
      </c>
      <c r="H263" s="97">
        <v>79</v>
      </c>
      <c r="I263" s="98">
        <v>31</v>
      </c>
      <c r="J263" s="99">
        <v>151</v>
      </c>
      <c r="K263" s="112">
        <v>0</v>
      </c>
      <c r="L263" s="115">
        <v>1</v>
      </c>
      <c r="M263" s="150" t="s">
        <v>307</v>
      </c>
      <c r="N263" s="71">
        <v>37800</v>
      </c>
    </row>
    <row r="264" spans="1:14" x14ac:dyDescent="0.2">
      <c r="A264" s="95"/>
      <c r="B264" s="95"/>
      <c r="C264" s="95"/>
      <c r="D264" s="95"/>
      <c r="E264" s="95"/>
      <c r="F264" s="114"/>
      <c r="G264" s="96"/>
      <c r="H264" s="97">
        <v>1</v>
      </c>
      <c r="I264" s="112"/>
      <c r="J264" s="99"/>
      <c r="K264" s="112"/>
      <c r="L264" s="115"/>
      <c r="M264" s="158" t="s">
        <v>391</v>
      </c>
      <c r="N264" s="71"/>
    </row>
    <row r="265" spans="1:14" x14ac:dyDescent="0.2">
      <c r="A265" s="95"/>
      <c r="B265" s="95"/>
      <c r="C265" s="95"/>
      <c r="D265" s="95"/>
      <c r="E265" s="95"/>
      <c r="F265" s="114"/>
      <c r="G265" s="96"/>
      <c r="H265" s="133">
        <v>2</v>
      </c>
      <c r="I265" s="112"/>
      <c r="J265" s="99"/>
      <c r="K265" s="112"/>
      <c r="L265" s="115"/>
      <c r="M265" s="158" t="s">
        <v>387</v>
      </c>
    </row>
    <row r="266" spans="1:14" x14ac:dyDescent="0.2">
      <c r="A266" s="95"/>
      <c r="B266" s="95"/>
      <c r="C266" s="95"/>
      <c r="D266" s="95"/>
      <c r="E266" s="95"/>
      <c r="F266" s="114" t="s">
        <v>395</v>
      </c>
      <c r="G266" s="96">
        <v>920</v>
      </c>
      <c r="H266" s="133">
        <v>268</v>
      </c>
      <c r="I266" s="112">
        <v>22</v>
      </c>
      <c r="J266" s="99">
        <v>101</v>
      </c>
      <c r="K266" s="112">
        <v>0</v>
      </c>
      <c r="L266" s="115">
        <v>1</v>
      </c>
      <c r="M266" s="150" t="s">
        <v>396</v>
      </c>
      <c r="N266" s="81">
        <v>868.5</v>
      </c>
    </row>
    <row r="267" spans="1:14" x14ac:dyDescent="0.2">
      <c r="A267" s="95"/>
      <c r="B267" s="95"/>
      <c r="C267" s="95"/>
      <c r="D267" s="95"/>
      <c r="E267" s="95"/>
      <c r="F267" s="114" t="s">
        <v>395</v>
      </c>
      <c r="G267" s="96">
        <v>920</v>
      </c>
      <c r="H267" s="133">
        <v>292</v>
      </c>
      <c r="I267" s="112">
        <v>31</v>
      </c>
      <c r="J267" s="99">
        <v>151</v>
      </c>
      <c r="K267" s="112">
        <v>0</v>
      </c>
      <c r="L267" s="115">
        <v>1</v>
      </c>
      <c r="M267" s="150" t="s">
        <v>397</v>
      </c>
      <c r="N267" s="81">
        <v>5000</v>
      </c>
    </row>
    <row r="268" spans="1:14" x14ac:dyDescent="0.2">
      <c r="A268" s="95"/>
      <c r="B268" s="95"/>
      <c r="C268" s="95"/>
      <c r="D268" s="95"/>
      <c r="E268" s="95"/>
      <c r="F268" s="114" t="s">
        <v>395</v>
      </c>
      <c r="G268" s="96">
        <v>920</v>
      </c>
      <c r="H268" s="133">
        <v>299</v>
      </c>
      <c r="I268" s="112">
        <v>31</v>
      </c>
      <c r="J268" s="99">
        <v>151</v>
      </c>
      <c r="K268" s="112">
        <v>0</v>
      </c>
      <c r="L268" s="115">
        <v>1</v>
      </c>
      <c r="M268" s="150" t="s">
        <v>324</v>
      </c>
      <c r="N268" s="81">
        <v>5000</v>
      </c>
    </row>
    <row r="269" spans="1:14" x14ac:dyDescent="0.2">
      <c r="A269" s="95"/>
      <c r="B269" s="95"/>
      <c r="C269" s="95"/>
      <c r="D269" s="95"/>
      <c r="E269" s="95"/>
      <c r="F269" s="108"/>
      <c r="G269" s="108"/>
      <c r="H269" s="109"/>
      <c r="I269" s="98"/>
      <c r="J269" s="99"/>
      <c r="K269" s="98"/>
      <c r="L269" s="110"/>
      <c r="M269" s="158" t="s">
        <v>398</v>
      </c>
      <c r="N269" s="71"/>
    </row>
    <row r="270" spans="1:14" x14ac:dyDescent="0.2">
      <c r="A270" s="95"/>
      <c r="B270" s="95"/>
      <c r="C270" s="95"/>
      <c r="D270" s="95">
        <v>16</v>
      </c>
      <c r="E270" s="95"/>
      <c r="F270" s="108"/>
      <c r="G270" s="108"/>
      <c r="H270" s="109"/>
      <c r="I270" s="98"/>
      <c r="J270" s="99"/>
      <c r="K270" s="98"/>
      <c r="L270" s="110"/>
      <c r="M270" s="187" t="s">
        <v>399</v>
      </c>
      <c r="N270" s="71"/>
    </row>
    <row r="271" spans="1:14" x14ac:dyDescent="0.2">
      <c r="A271" s="95"/>
      <c r="B271" s="95"/>
      <c r="C271" s="95"/>
      <c r="D271" s="95"/>
      <c r="E271" s="107">
        <v>0</v>
      </c>
      <c r="F271" s="108"/>
      <c r="G271" s="108"/>
      <c r="H271" s="109"/>
      <c r="I271" s="98"/>
      <c r="J271" s="99"/>
      <c r="K271" s="98"/>
      <c r="L271" s="110"/>
      <c r="M271" s="187" t="s">
        <v>293</v>
      </c>
      <c r="N271" s="71"/>
    </row>
    <row r="272" spans="1:14" x14ac:dyDescent="0.2">
      <c r="A272" s="95"/>
      <c r="B272" s="95"/>
      <c r="C272" s="95"/>
      <c r="D272" s="95"/>
      <c r="E272" s="95"/>
      <c r="F272" s="114" t="s">
        <v>369</v>
      </c>
      <c r="G272" s="96">
        <v>920</v>
      </c>
      <c r="H272" s="97">
        <v>11</v>
      </c>
      <c r="I272" s="98">
        <v>31</v>
      </c>
      <c r="J272" s="99">
        <v>151</v>
      </c>
      <c r="K272" s="98">
        <v>0</v>
      </c>
      <c r="L272" s="115">
        <v>1</v>
      </c>
      <c r="M272" s="150" t="s">
        <v>340</v>
      </c>
      <c r="N272" s="71">
        <v>460800</v>
      </c>
    </row>
    <row r="273" spans="1:14" ht="22.5" x14ac:dyDescent="0.2">
      <c r="A273" s="95"/>
      <c r="B273" s="95"/>
      <c r="C273" s="95"/>
      <c r="D273" s="95"/>
      <c r="E273" s="95"/>
      <c r="F273" s="114" t="s">
        <v>369</v>
      </c>
      <c r="G273" s="96">
        <v>920</v>
      </c>
      <c r="H273" s="97">
        <v>15</v>
      </c>
      <c r="I273" s="112">
        <v>31</v>
      </c>
      <c r="J273" s="99">
        <v>151</v>
      </c>
      <c r="K273" s="112">
        <v>0</v>
      </c>
      <c r="L273" s="115">
        <v>1</v>
      </c>
      <c r="M273" s="134" t="s">
        <v>296</v>
      </c>
      <c r="N273" s="71">
        <v>30000</v>
      </c>
    </row>
    <row r="274" spans="1:14" x14ac:dyDescent="0.2">
      <c r="A274" s="95"/>
      <c r="B274" s="95"/>
      <c r="C274" s="95"/>
      <c r="D274" s="95"/>
      <c r="E274" s="95"/>
      <c r="F274" s="114" t="s">
        <v>369</v>
      </c>
      <c r="G274" s="96">
        <v>920</v>
      </c>
      <c r="H274" s="97">
        <v>71</v>
      </c>
      <c r="I274" s="112">
        <v>31</v>
      </c>
      <c r="J274" s="99">
        <v>151</v>
      </c>
      <c r="K274" s="98">
        <v>0</v>
      </c>
      <c r="L274" s="115">
        <v>1</v>
      </c>
      <c r="M274" s="150" t="s">
        <v>304</v>
      </c>
      <c r="N274" s="71">
        <v>19200</v>
      </c>
    </row>
    <row r="275" spans="1:14" x14ac:dyDescent="0.2">
      <c r="A275" s="95"/>
      <c r="B275" s="95"/>
      <c r="C275" s="95"/>
      <c r="D275" s="95"/>
      <c r="E275" s="95"/>
      <c r="F275" s="114" t="s">
        <v>369</v>
      </c>
      <c r="G275" s="96">
        <v>920</v>
      </c>
      <c r="H275" s="97">
        <v>71</v>
      </c>
      <c r="I275" s="112">
        <v>22</v>
      </c>
      <c r="J275" s="99">
        <v>101</v>
      </c>
      <c r="K275" s="98">
        <v>0</v>
      </c>
      <c r="L275" s="115">
        <v>1</v>
      </c>
      <c r="M275" s="150" t="s">
        <v>304</v>
      </c>
      <c r="N275" s="71">
        <v>19200</v>
      </c>
    </row>
    <row r="276" spans="1:14" x14ac:dyDescent="0.2">
      <c r="A276" s="95"/>
      <c r="B276" s="95"/>
      <c r="C276" s="95"/>
      <c r="D276" s="95"/>
      <c r="E276" s="95"/>
      <c r="F276" s="114" t="s">
        <v>369</v>
      </c>
      <c r="G276" s="96">
        <v>920</v>
      </c>
      <c r="H276" s="97">
        <v>72</v>
      </c>
      <c r="I276" s="112">
        <v>21</v>
      </c>
      <c r="J276" s="99">
        <v>101</v>
      </c>
      <c r="K276" s="98">
        <v>0</v>
      </c>
      <c r="L276" s="115">
        <v>1</v>
      </c>
      <c r="M276" s="150" t="s">
        <v>305</v>
      </c>
      <c r="N276" s="71">
        <v>38400</v>
      </c>
    </row>
    <row r="277" spans="1:14" x14ac:dyDescent="0.2">
      <c r="A277" s="95"/>
      <c r="B277" s="95"/>
      <c r="C277" s="95"/>
      <c r="D277" s="95"/>
      <c r="E277" s="95"/>
      <c r="F277" s="114" t="s">
        <v>369</v>
      </c>
      <c r="G277" s="96">
        <v>920</v>
      </c>
      <c r="H277" s="97">
        <v>73</v>
      </c>
      <c r="I277" s="112">
        <v>31</v>
      </c>
      <c r="J277" s="99">
        <v>151</v>
      </c>
      <c r="K277" s="98">
        <v>0</v>
      </c>
      <c r="L277" s="115">
        <v>1</v>
      </c>
      <c r="M277" s="150" t="s">
        <v>306</v>
      </c>
      <c r="N277" s="71">
        <v>2500</v>
      </c>
    </row>
    <row r="278" spans="1:14" x14ac:dyDescent="0.2">
      <c r="A278" s="95"/>
      <c r="B278" s="95"/>
      <c r="C278" s="95"/>
      <c r="D278" s="95"/>
      <c r="E278" s="95"/>
      <c r="F278" s="114" t="s">
        <v>369</v>
      </c>
      <c r="G278" s="96">
        <v>920</v>
      </c>
      <c r="H278" s="97">
        <v>79</v>
      </c>
      <c r="I278" s="112">
        <v>31</v>
      </c>
      <c r="J278" s="99">
        <v>151</v>
      </c>
      <c r="K278" s="98">
        <v>0</v>
      </c>
      <c r="L278" s="115">
        <v>1</v>
      </c>
      <c r="M278" s="150" t="s">
        <v>307</v>
      </c>
      <c r="N278" s="71">
        <v>31500</v>
      </c>
    </row>
    <row r="279" spans="1:14" x14ac:dyDescent="0.2">
      <c r="A279" s="95"/>
      <c r="B279" s="95"/>
      <c r="C279" s="95"/>
      <c r="D279" s="95"/>
      <c r="E279" s="95"/>
      <c r="F279" s="114"/>
      <c r="G279" s="96"/>
      <c r="H279" s="97">
        <v>1</v>
      </c>
      <c r="I279" s="98"/>
      <c r="J279" s="99"/>
      <c r="K279" s="98"/>
      <c r="L279" s="126"/>
      <c r="M279" s="158" t="s">
        <v>391</v>
      </c>
      <c r="N279" s="71"/>
    </row>
    <row r="280" spans="1:14" x14ac:dyDescent="0.2">
      <c r="A280" s="95"/>
      <c r="B280" s="95"/>
      <c r="C280" s="95"/>
      <c r="D280" s="95"/>
      <c r="E280" s="95"/>
      <c r="F280" s="114"/>
      <c r="G280" s="96"/>
      <c r="H280" s="109">
        <v>2</v>
      </c>
      <c r="I280" s="98"/>
      <c r="J280" s="99"/>
      <c r="K280" s="98"/>
      <c r="L280" s="126"/>
      <c r="M280" s="158" t="s">
        <v>400</v>
      </c>
      <c r="N280" s="71"/>
    </row>
    <row r="281" spans="1:14" x14ac:dyDescent="0.2">
      <c r="A281" s="95"/>
      <c r="B281" s="95"/>
      <c r="C281" s="95"/>
      <c r="D281" s="95"/>
      <c r="E281" s="95"/>
      <c r="F281" s="114" t="s">
        <v>369</v>
      </c>
      <c r="G281" s="96">
        <v>920</v>
      </c>
      <c r="H281" s="109">
        <v>211</v>
      </c>
      <c r="I281" s="112">
        <v>31</v>
      </c>
      <c r="J281" s="99">
        <v>151</v>
      </c>
      <c r="K281" s="98">
        <v>0</v>
      </c>
      <c r="L281" s="115">
        <v>1</v>
      </c>
      <c r="M281" s="150" t="s">
        <v>401</v>
      </c>
      <c r="N281" s="81">
        <v>10000</v>
      </c>
    </row>
    <row r="282" spans="1:14" x14ac:dyDescent="0.2">
      <c r="A282" s="95"/>
      <c r="B282" s="95"/>
      <c r="C282" s="95"/>
      <c r="D282" s="95"/>
      <c r="E282" s="95"/>
      <c r="F282" s="114" t="s">
        <v>369</v>
      </c>
      <c r="G282" s="96">
        <v>920</v>
      </c>
      <c r="H282" s="109">
        <v>241</v>
      </c>
      <c r="I282" s="112">
        <v>31</v>
      </c>
      <c r="J282" s="99">
        <v>151</v>
      </c>
      <c r="K282" s="98">
        <v>0</v>
      </c>
      <c r="L282" s="115">
        <v>1</v>
      </c>
      <c r="M282" s="150" t="s">
        <v>315</v>
      </c>
      <c r="N282" s="81">
        <v>10000</v>
      </c>
    </row>
    <row r="283" spans="1:14" x14ac:dyDescent="0.2">
      <c r="A283" s="95"/>
      <c r="B283" s="95"/>
      <c r="C283" s="95"/>
      <c r="D283" s="95"/>
      <c r="E283" s="95"/>
      <c r="F283" s="114" t="s">
        <v>369</v>
      </c>
      <c r="G283" s="96">
        <v>920</v>
      </c>
      <c r="H283" s="109">
        <v>243</v>
      </c>
      <c r="I283" s="112">
        <v>31</v>
      </c>
      <c r="J283" s="99">
        <v>151</v>
      </c>
      <c r="K283" s="98">
        <v>0</v>
      </c>
      <c r="L283" s="115">
        <v>1</v>
      </c>
      <c r="M283" s="150" t="s">
        <v>316</v>
      </c>
      <c r="N283" s="81">
        <v>5000</v>
      </c>
    </row>
    <row r="284" spans="1:14" x14ac:dyDescent="0.2">
      <c r="A284" s="95"/>
      <c r="B284" s="95"/>
      <c r="C284" s="95"/>
      <c r="D284" s="95"/>
      <c r="E284" s="95"/>
      <c r="F284" s="114" t="s">
        <v>369</v>
      </c>
      <c r="G284" s="96">
        <v>920</v>
      </c>
      <c r="H284" s="109">
        <v>266</v>
      </c>
      <c r="I284" s="112">
        <v>31</v>
      </c>
      <c r="J284" s="99">
        <v>151</v>
      </c>
      <c r="K284" s="98">
        <v>0</v>
      </c>
      <c r="L284" s="115">
        <v>1</v>
      </c>
      <c r="M284" s="150" t="s">
        <v>402</v>
      </c>
      <c r="N284" s="81">
        <v>8000</v>
      </c>
    </row>
    <row r="285" spans="1:14" x14ac:dyDescent="0.2">
      <c r="A285" s="95"/>
      <c r="B285" s="95"/>
      <c r="C285" s="95"/>
      <c r="D285" s="95"/>
      <c r="E285" s="95"/>
      <c r="F285" s="114" t="s">
        <v>369</v>
      </c>
      <c r="G285" s="96">
        <v>920</v>
      </c>
      <c r="H285" s="109">
        <v>267</v>
      </c>
      <c r="I285" s="112">
        <v>31</v>
      </c>
      <c r="J285" s="99">
        <v>151</v>
      </c>
      <c r="K285" s="98">
        <v>0</v>
      </c>
      <c r="L285" s="115">
        <v>1</v>
      </c>
      <c r="M285" s="150" t="s">
        <v>321</v>
      </c>
      <c r="N285" s="81">
        <v>10000</v>
      </c>
    </row>
    <row r="286" spans="1:14" x14ac:dyDescent="0.2">
      <c r="A286" s="95"/>
      <c r="B286" s="95"/>
      <c r="C286" s="95"/>
      <c r="D286" s="95"/>
      <c r="E286" s="95"/>
      <c r="F286" s="114" t="s">
        <v>369</v>
      </c>
      <c r="G286" s="96">
        <v>920</v>
      </c>
      <c r="H286" s="109">
        <v>268</v>
      </c>
      <c r="I286" s="112">
        <v>31</v>
      </c>
      <c r="J286" s="99">
        <v>151</v>
      </c>
      <c r="K286" s="98">
        <v>0</v>
      </c>
      <c r="L286" s="115">
        <v>1</v>
      </c>
      <c r="M286" s="150" t="s">
        <v>341</v>
      </c>
      <c r="N286" s="81">
        <v>5000</v>
      </c>
    </row>
    <row r="287" spans="1:14" x14ac:dyDescent="0.2">
      <c r="A287" s="95"/>
      <c r="B287" s="95"/>
      <c r="C287" s="95"/>
      <c r="D287" s="95"/>
      <c r="E287" s="95"/>
      <c r="F287" s="114" t="s">
        <v>369</v>
      </c>
      <c r="G287" s="96">
        <v>920</v>
      </c>
      <c r="H287" s="109">
        <v>291</v>
      </c>
      <c r="I287" s="112">
        <v>31</v>
      </c>
      <c r="J287" s="99">
        <v>151</v>
      </c>
      <c r="K287" s="98">
        <v>0</v>
      </c>
      <c r="L287" s="115">
        <v>1</v>
      </c>
      <c r="M287" s="150" t="s">
        <v>322</v>
      </c>
      <c r="N287" s="81">
        <v>5000</v>
      </c>
    </row>
    <row r="288" spans="1:14" x14ac:dyDescent="0.2">
      <c r="A288" s="95"/>
      <c r="B288" s="95"/>
      <c r="C288" s="95"/>
      <c r="D288" s="95"/>
      <c r="E288" s="95"/>
      <c r="F288" s="114" t="s">
        <v>369</v>
      </c>
      <c r="G288" s="96">
        <v>920</v>
      </c>
      <c r="H288" s="109">
        <v>293</v>
      </c>
      <c r="I288" s="112">
        <v>31</v>
      </c>
      <c r="J288" s="99">
        <v>151</v>
      </c>
      <c r="K288" s="98">
        <v>0</v>
      </c>
      <c r="L288" s="115">
        <v>1</v>
      </c>
      <c r="M288" s="150" t="s">
        <v>403</v>
      </c>
      <c r="N288" s="81">
        <v>5000</v>
      </c>
    </row>
    <row r="289" spans="1:14" x14ac:dyDescent="0.2">
      <c r="A289" s="95"/>
      <c r="B289" s="95"/>
      <c r="C289" s="95"/>
      <c r="D289" s="95"/>
      <c r="E289" s="95"/>
      <c r="F289" s="114" t="s">
        <v>369</v>
      </c>
      <c r="G289" s="96">
        <v>920</v>
      </c>
      <c r="H289" s="133">
        <v>299</v>
      </c>
      <c r="I289" s="112">
        <v>31</v>
      </c>
      <c r="J289" s="99">
        <v>151</v>
      </c>
      <c r="K289" s="98">
        <v>0</v>
      </c>
      <c r="L289" s="115">
        <v>1</v>
      </c>
      <c r="M289" s="150" t="s">
        <v>324</v>
      </c>
      <c r="N289" s="81">
        <v>5000</v>
      </c>
    </row>
    <row r="290" spans="1:14" x14ac:dyDescent="0.2">
      <c r="A290" s="95"/>
      <c r="B290" s="95"/>
      <c r="C290" s="95"/>
      <c r="D290" s="95"/>
      <c r="E290" s="95"/>
      <c r="F290" s="114"/>
      <c r="G290" s="96"/>
      <c r="H290" s="133"/>
      <c r="I290" s="98"/>
      <c r="J290" s="99"/>
      <c r="K290" s="112"/>
      <c r="L290" s="115"/>
      <c r="M290" s="158" t="s">
        <v>404</v>
      </c>
      <c r="N290" s="71"/>
    </row>
    <row r="291" spans="1:14" x14ac:dyDescent="0.2">
      <c r="A291" s="132"/>
      <c r="B291" s="95"/>
      <c r="C291" s="132"/>
      <c r="D291" s="107">
        <v>17</v>
      </c>
      <c r="E291" s="132"/>
      <c r="F291" s="98"/>
      <c r="G291" s="98"/>
      <c r="H291" s="109"/>
      <c r="I291" s="98"/>
      <c r="J291" s="99"/>
      <c r="K291" s="98"/>
      <c r="L291" s="110"/>
      <c r="M291" s="187" t="s">
        <v>405</v>
      </c>
      <c r="N291" s="71"/>
    </row>
    <row r="292" spans="1:14" x14ac:dyDescent="0.2">
      <c r="A292" s="132"/>
      <c r="B292" s="95"/>
      <c r="C292" s="132"/>
      <c r="D292" s="107"/>
      <c r="E292" s="107">
        <v>0</v>
      </c>
      <c r="F292" s="135"/>
      <c r="G292" s="135"/>
      <c r="H292" s="109"/>
      <c r="I292" s="122"/>
      <c r="J292" s="123"/>
      <c r="K292" s="122"/>
      <c r="L292" s="124"/>
      <c r="M292" s="187" t="s">
        <v>293</v>
      </c>
      <c r="N292" s="71"/>
    </row>
    <row r="293" spans="1:14" x14ac:dyDescent="0.2">
      <c r="A293" s="132"/>
      <c r="B293" s="132"/>
      <c r="C293" s="95"/>
      <c r="D293" s="107"/>
      <c r="E293" s="95"/>
      <c r="F293" s="114" t="s">
        <v>406</v>
      </c>
      <c r="G293" s="96">
        <v>920</v>
      </c>
      <c r="H293" s="97">
        <v>11</v>
      </c>
      <c r="I293" s="112">
        <v>31</v>
      </c>
      <c r="J293" s="99">
        <v>151</v>
      </c>
      <c r="K293" s="112">
        <v>0</v>
      </c>
      <c r="L293" s="115">
        <v>1</v>
      </c>
      <c r="M293" s="150" t="s">
        <v>340</v>
      </c>
      <c r="N293" s="71">
        <v>273600</v>
      </c>
    </row>
    <row r="294" spans="1:14" ht="22.5" x14ac:dyDescent="0.2">
      <c r="A294" s="132"/>
      <c r="B294" s="132"/>
      <c r="C294" s="95"/>
      <c r="D294" s="107"/>
      <c r="E294" s="95"/>
      <c r="F294" s="114" t="s">
        <v>406</v>
      </c>
      <c r="G294" s="96">
        <v>920</v>
      </c>
      <c r="H294" s="97">
        <v>15</v>
      </c>
      <c r="I294" s="112">
        <v>31</v>
      </c>
      <c r="J294" s="99">
        <v>151</v>
      </c>
      <c r="K294" s="112">
        <v>0</v>
      </c>
      <c r="L294" s="115">
        <v>1</v>
      </c>
      <c r="M294" s="134" t="s">
        <v>296</v>
      </c>
      <c r="N294" s="71">
        <v>12000</v>
      </c>
    </row>
    <row r="295" spans="1:14" x14ac:dyDescent="0.2">
      <c r="A295" s="132"/>
      <c r="B295" s="132"/>
      <c r="C295" s="95"/>
      <c r="D295" s="107"/>
      <c r="E295" s="95"/>
      <c r="F295" s="114" t="s">
        <v>406</v>
      </c>
      <c r="G295" s="96">
        <v>920</v>
      </c>
      <c r="H295" s="97">
        <v>71</v>
      </c>
      <c r="I295" s="112">
        <v>31</v>
      </c>
      <c r="J295" s="99">
        <v>151</v>
      </c>
      <c r="K295" s="112">
        <v>0</v>
      </c>
      <c r="L295" s="115">
        <v>1</v>
      </c>
      <c r="M295" s="150" t="s">
        <v>304</v>
      </c>
      <c r="N295" s="71">
        <v>11400</v>
      </c>
    </row>
    <row r="296" spans="1:14" x14ac:dyDescent="0.2">
      <c r="A296" s="132"/>
      <c r="B296" s="132"/>
      <c r="C296" s="95"/>
      <c r="D296" s="107"/>
      <c r="E296" s="95"/>
      <c r="F296" s="114" t="s">
        <v>406</v>
      </c>
      <c r="G296" s="96">
        <v>920</v>
      </c>
      <c r="H296" s="97">
        <v>71</v>
      </c>
      <c r="I296" s="112">
        <v>22</v>
      </c>
      <c r="J296" s="99">
        <v>101</v>
      </c>
      <c r="K296" s="112">
        <v>0</v>
      </c>
      <c r="L296" s="115">
        <v>1</v>
      </c>
      <c r="M296" s="150" t="s">
        <v>304</v>
      </c>
      <c r="N296" s="71">
        <v>11400</v>
      </c>
    </row>
    <row r="297" spans="1:14" x14ac:dyDescent="0.2">
      <c r="A297" s="132"/>
      <c r="B297" s="132"/>
      <c r="C297" s="95"/>
      <c r="D297" s="107"/>
      <c r="E297" s="95"/>
      <c r="F297" s="114" t="s">
        <v>406</v>
      </c>
      <c r="G297" s="96">
        <v>920</v>
      </c>
      <c r="H297" s="97">
        <v>72</v>
      </c>
      <c r="I297" s="112">
        <v>21</v>
      </c>
      <c r="J297" s="99">
        <v>101</v>
      </c>
      <c r="K297" s="112">
        <v>0</v>
      </c>
      <c r="L297" s="115">
        <v>1</v>
      </c>
      <c r="M297" s="150" t="s">
        <v>305</v>
      </c>
      <c r="N297" s="71">
        <v>22800</v>
      </c>
    </row>
    <row r="298" spans="1:14" x14ac:dyDescent="0.2">
      <c r="A298" s="132"/>
      <c r="B298" s="132"/>
      <c r="C298" s="95"/>
      <c r="D298" s="107"/>
      <c r="E298" s="95"/>
      <c r="F298" s="114" t="s">
        <v>406</v>
      </c>
      <c r="G298" s="96">
        <v>920</v>
      </c>
      <c r="H298" s="97">
        <v>73</v>
      </c>
      <c r="I298" s="112">
        <v>31</v>
      </c>
      <c r="J298" s="99">
        <v>151</v>
      </c>
      <c r="K298" s="112">
        <v>0</v>
      </c>
      <c r="L298" s="115">
        <v>1</v>
      </c>
      <c r="M298" s="150" t="s">
        <v>306</v>
      </c>
      <c r="N298" s="71">
        <v>1000</v>
      </c>
    </row>
    <row r="299" spans="1:14" x14ac:dyDescent="0.2">
      <c r="A299" s="132"/>
      <c r="B299" s="132"/>
      <c r="C299" s="95"/>
      <c r="D299" s="107"/>
      <c r="E299" s="95"/>
      <c r="F299" s="114" t="s">
        <v>406</v>
      </c>
      <c r="G299" s="96">
        <v>920</v>
      </c>
      <c r="H299" s="97">
        <v>79</v>
      </c>
      <c r="I299" s="112">
        <v>31</v>
      </c>
      <c r="J299" s="99">
        <v>151</v>
      </c>
      <c r="K299" s="112">
        <v>0</v>
      </c>
      <c r="L299" s="115">
        <v>1</v>
      </c>
      <c r="M299" s="150" t="s">
        <v>307</v>
      </c>
      <c r="N299" s="71">
        <v>12600</v>
      </c>
    </row>
    <row r="300" spans="1:14" x14ac:dyDescent="0.2">
      <c r="A300" s="132"/>
      <c r="B300" s="132"/>
      <c r="C300" s="95"/>
      <c r="D300" s="107"/>
      <c r="E300" s="95"/>
      <c r="F300" s="114"/>
      <c r="G300" s="96"/>
      <c r="H300" s="97">
        <v>1</v>
      </c>
      <c r="I300" s="112"/>
      <c r="J300" s="99"/>
      <c r="K300" s="112"/>
      <c r="L300" s="115"/>
      <c r="M300" s="158" t="s">
        <v>407</v>
      </c>
      <c r="N300" s="71"/>
    </row>
    <row r="301" spans="1:14" x14ac:dyDescent="0.2">
      <c r="A301" s="132"/>
      <c r="B301" s="132"/>
      <c r="C301" s="132"/>
      <c r="D301" s="107"/>
      <c r="E301" s="95"/>
      <c r="F301" s="114" t="s">
        <v>406</v>
      </c>
      <c r="G301" s="96">
        <v>920</v>
      </c>
      <c r="H301" s="109">
        <v>122</v>
      </c>
      <c r="I301" s="112">
        <v>22</v>
      </c>
      <c r="J301" s="99">
        <v>101</v>
      </c>
      <c r="K301" s="112">
        <v>0</v>
      </c>
      <c r="L301" s="115">
        <v>1</v>
      </c>
      <c r="M301" s="150" t="s">
        <v>346</v>
      </c>
      <c r="N301" s="81">
        <v>5000</v>
      </c>
    </row>
    <row r="302" spans="1:14" ht="22.5" x14ac:dyDescent="0.2">
      <c r="A302" s="132"/>
      <c r="B302" s="95"/>
      <c r="C302" s="132"/>
      <c r="D302" s="107"/>
      <c r="E302" s="95"/>
      <c r="F302" s="114" t="s">
        <v>406</v>
      </c>
      <c r="G302" s="96">
        <v>920</v>
      </c>
      <c r="H302" s="109">
        <v>162</v>
      </c>
      <c r="I302" s="112">
        <v>22</v>
      </c>
      <c r="J302" s="99">
        <v>101</v>
      </c>
      <c r="K302" s="112">
        <v>0</v>
      </c>
      <c r="L302" s="115">
        <v>1</v>
      </c>
      <c r="M302" s="134" t="s">
        <v>408</v>
      </c>
      <c r="N302" s="81">
        <v>1000</v>
      </c>
    </row>
    <row r="303" spans="1:14" ht="22.5" x14ac:dyDescent="0.2">
      <c r="A303" s="132"/>
      <c r="B303" s="95"/>
      <c r="C303" s="132"/>
      <c r="D303" s="107"/>
      <c r="E303" s="95"/>
      <c r="F303" s="114" t="s">
        <v>406</v>
      </c>
      <c r="G303" s="96">
        <v>920</v>
      </c>
      <c r="H303" s="109">
        <v>168</v>
      </c>
      <c r="I303" s="112">
        <v>22</v>
      </c>
      <c r="J303" s="99">
        <v>101</v>
      </c>
      <c r="K303" s="112">
        <v>0</v>
      </c>
      <c r="L303" s="115">
        <v>1</v>
      </c>
      <c r="M303" s="134" t="s">
        <v>409</v>
      </c>
      <c r="N303" s="81">
        <v>5000</v>
      </c>
    </row>
    <row r="304" spans="1:14" x14ac:dyDescent="0.2">
      <c r="A304" s="132"/>
      <c r="B304" s="95"/>
      <c r="C304" s="132"/>
      <c r="D304" s="107"/>
      <c r="E304" s="95"/>
      <c r="F304" s="114"/>
      <c r="G304" s="96"/>
      <c r="H304" s="109">
        <v>2</v>
      </c>
      <c r="I304" s="112"/>
      <c r="J304" s="99"/>
      <c r="K304" s="112"/>
      <c r="L304" s="115"/>
      <c r="M304" s="150" t="s">
        <v>383</v>
      </c>
    </row>
    <row r="305" spans="1:14" x14ac:dyDescent="0.2">
      <c r="A305" s="132"/>
      <c r="B305" s="95"/>
      <c r="C305" s="132"/>
      <c r="D305" s="107"/>
      <c r="E305" s="95"/>
      <c r="F305" s="114" t="s">
        <v>406</v>
      </c>
      <c r="G305" s="96">
        <v>920</v>
      </c>
      <c r="H305" s="109">
        <v>241</v>
      </c>
      <c r="I305" s="112">
        <v>21</v>
      </c>
      <c r="J305" s="99">
        <v>101</v>
      </c>
      <c r="K305" s="112">
        <v>0</v>
      </c>
      <c r="L305" s="115">
        <v>1</v>
      </c>
      <c r="M305" s="150" t="s">
        <v>315</v>
      </c>
      <c r="N305" s="81">
        <v>1852.5</v>
      </c>
    </row>
    <row r="306" spans="1:14" x14ac:dyDescent="0.2">
      <c r="A306" s="132"/>
      <c r="B306" s="132"/>
      <c r="C306" s="132"/>
      <c r="D306" s="107"/>
      <c r="E306" s="95"/>
      <c r="F306" s="114" t="s">
        <v>406</v>
      </c>
      <c r="G306" s="96">
        <v>920</v>
      </c>
      <c r="H306" s="109">
        <v>243</v>
      </c>
      <c r="I306" s="112">
        <v>31</v>
      </c>
      <c r="J306" s="99">
        <v>151</v>
      </c>
      <c r="K306" s="112">
        <v>0</v>
      </c>
      <c r="L306" s="115">
        <v>1</v>
      </c>
      <c r="M306" s="150" t="s">
        <v>316</v>
      </c>
      <c r="N306" s="81">
        <v>4500</v>
      </c>
    </row>
    <row r="307" spans="1:14" x14ac:dyDescent="0.2">
      <c r="A307" s="132"/>
      <c r="B307" s="95"/>
      <c r="C307" s="132"/>
      <c r="D307" s="107"/>
      <c r="E307" s="95"/>
      <c r="F307" s="114" t="s">
        <v>406</v>
      </c>
      <c r="G307" s="96">
        <v>920</v>
      </c>
      <c r="H307" s="109">
        <v>267</v>
      </c>
      <c r="I307" s="112">
        <v>31</v>
      </c>
      <c r="J307" s="99">
        <v>151</v>
      </c>
      <c r="K307" s="112">
        <v>0</v>
      </c>
      <c r="L307" s="115">
        <v>1</v>
      </c>
      <c r="M307" s="150" t="s">
        <v>321</v>
      </c>
      <c r="N307" s="81">
        <v>3000</v>
      </c>
    </row>
    <row r="308" spans="1:14" x14ac:dyDescent="0.2">
      <c r="A308" s="132"/>
      <c r="B308" s="95"/>
      <c r="C308" s="95"/>
      <c r="D308" s="107"/>
      <c r="E308" s="95"/>
      <c r="F308" s="114" t="s">
        <v>406</v>
      </c>
      <c r="G308" s="96">
        <v>920</v>
      </c>
      <c r="H308" s="109">
        <v>291</v>
      </c>
      <c r="I308" s="112">
        <v>31</v>
      </c>
      <c r="J308" s="99">
        <v>151</v>
      </c>
      <c r="K308" s="112">
        <v>0</v>
      </c>
      <c r="L308" s="115">
        <v>1</v>
      </c>
      <c r="M308" s="150" t="s">
        <v>322</v>
      </c>
      <c r="N308" s="81">
        <v>3000</v>
      </c>
    </row>
    <row r="309" spans="1:14" x14ac:dyDescent="0.2">
      <c r="A309" s="132"/>
      <c r="B309" s="95"/>
      <c r="C309" s="95"/>
      <c r="D309" s="107"/>
      <c r="E309" s="95"/>
      <c r="F309" s="114"/>
      <c r="G309" s="96"/>
      <c r="H309" s="109"/>
      <c r="I309" s="112"/>
      <c r="J309" s="99"/>
      <c r="K309" s="112"/>
      <c r="L309" s="115"/>
      <c r="M309" s="158" t="s">
        <v>410</v>
      </c>
      <c r="N309" s="71"/>
    </row>
    <row r="310" spans="1:14" x14ac:dyDescent="0.2">
      <c r="A310" s="132"/>
      <c r="B310" s="132"/>
      <c r="C310" s="95"/>
      <c r="D310" s="107">
        <v>18</v>
      </c>
      <c r="E310" s="95"/>
      <c r="F310" s="114"/>
      <c r="G310" s="96"/>
      <c r="H310" s="97"/>
      <c r="I310" s="112"/>
      <c r="J310" s="99"/>
      <c r="K310" s="112"/>
      <c r="L310" s="115"/>
      <c r="M310" s="189" t="s">
        <v>411</v>
      </c>
      <c r="N310" s="71"/>
    </row>
    <row r="311" spans="1:14" x14ac:dyDescent="0.2">
      <c r="A311" s="132"/>
      <c r="B311" s="132"/>
      <c r="C311" s="95"/>
      <c r="D311" s="107"/>
      <c r="E311" s="95">
        <v>0</v>
      </c>
      <c r="F311" s="114"/>
      <c r="G311" s="96"/>
      <c r="H311" s="97"/>
      <c r="I311" s="112"/>
      <c r="J311" s="99"/>
      <c r="K311" s="112"/>
      <c r="L311" s="115"/>
      <c r="M311" s="189" t="s">
        <v>293</v>
      </c>
      <c r="N311" s="71"/>
    </row>
    <row r="312" spans="1:14" x14ac:dyDescent="0.2">
      <c r="A312" s="132"/>
      <c r="B312" s="95"/>
      <c r="C312" s="95"/>
      <c r="D312" s="107"/>
      <c r="E312" s="95"/>
      <c r="F312" s="114" t="s">
        <v>412</v>
      </c>
      <c r="G312" s="96">
        <v>920</v>
      </c>
      <c r="H312" s="97">
        <v>11</v>
      </c>
      <c r="I312" s="112">
        <v>31</v>
      </c>
      <c r="J312" s="99">
        <v>151</v>
      </c>
      <c r="K312" s="112">
        <v>0</v>
      </c>
      <c r="L312" s="115">
        <v>1</v>
      </c>
      <c r="M312" s="150" t="s">
        <v>340</v>
      </c>
      <c r="N312" s="71">
        <v>655800</v>
      </c>
    </row>
    <row r="313" spans="1:14" ht="22.5" x14ac:dyDescent="0.2">
      <c r="A313" s="132"/>
      <c r="B313" s="95"/>
      <c r="C313" s="95"/>
      <c r="D313" s="107"/>
      <c r="E313" s="95"/>
      <c r="F313" s="114" t="s">
        <v>412</v>
      </c>
      <c r="G313" s="96">
        <v>920</v>
      </c>
      <c r="H313" s="97">
        <v>15</v>
      </c>
      <c r="I313" s="112">
        <v>31</v>
      </c>
      <c r="J313" s="99">
        <v>151</v>
      </c>
      <c r="K313" s="112">
        <v>0</v>
      </c>
      <c r="L313" s="115">
        <v>1</v>
      </c>
      <c r="M313" s="134" t="s">
        <v>296</v>
      </c>
      <c r="N313" s="71">
        <v>45000</v>
      </c>
    </row>
    <row r="314" spans="1:14" x14ac:dyDescent="0.2">
      <c r="A314" s="132"/>
      <c r="B314" s="95"/>
      <c r="C314" s="95"/>
      <c r="D314" s="107"/>
      <c r="E314" s="95"/>
      <c r="F314" s="114" t="s">
        <v>412</v>
      </c>
      <c r="G314" s="96">
        <v>920</v>
      </c>
      <c r="H314" s="97">
        <v>22</v>
      </c>
      <c r="I314" s="112">
        <v>31</v>
      </c>
      <c r="J314" s="99">
        <v>151</v>
      </c>
      <c r="K314" s="112">
        <v>0</v>
      </c>
      <c r="L314" s="115">
        <v>1</v>
      </c>
      <c r="M314" s="150" t="s">
        <v>297</v>
      </c>
      <c r="N314" s="71">
        <v>388800</v>
      </c>
    </row>
    <row r="315" spans="1:14" ht="22.5" x14ac:dyDescent="0.2">
      <c r="A315" s="132"/>
      <c r="B315" s="95"/>
      <c r="C315" s="95"/>
      <c r="D315" s="107"/>
      <c r="E315" s="95"/>
      <c r="F315" s="114" t="s">
        <v>412</v>
      </c>
      <c r="G315" s="96">
        <v>920</v>
      </c>
      <c r="H315" s="97">
        <v>27</v>
      </c>
      <c r="I315" s="112">
        <v>31</v>
      </c>
      <c r="J315" s="99">
        <v>151</v>
      </c>
      <c r="K315" s="112">
        <v>0</v>
      </c>
      <c r="L315" s="115">
        <v>1</v>
      </c>
      <c r="M315" s="134" t="s">
        <v>363</v>
      </c>
      <c r="N315" s="71">
        <v>27000</v>
      </c>
    </row>
    <row r="316" spans="1:14" x14ac:dyDescent="0.2">
      <c r="A316" s="132"/>
      <c r="B316" s="95"/>
      <c r="C316" s="95"/>
      <c r="D316" s="107"/>
      <c r="E316" s="95"/>
      <c r="F316" s="114" t="s">
        <v>412</v>
      </c>
      <c r="G316" s="96">
        <v>920</v>
      </c>
      <c r="H316" s="97">
        <v>71</v>
      </c>
      <c r="I316" s="112">
        <v>31</v>
      </c>
      <c r="J316" s="99">
        <v>151</v>
      </c>
      <c r="K316" s="112">
        <v>0</v>
      </c>
      <c r="L316" s="115">
        <v>1</v>
      </c>
      <c r="M316" s="150" t="s">
        <v>304</v>
      </c>
      <c r="N316" s="71">
        <v>43525</v>
      </c>
    </row>
    <row r="317" spans="1:14" x14ac:dyDescent="0.2">
      <c r="A317" s="132"/>
      <c r="B317" s="95"/>
      <c r="C317" s="95"/>
      <c r="D317" s="107"/>
      <c r="E317" s="95"/>
      <c r="F317" s="114" t="s">
        <v>412</v>
      </c>
      <c r="G317" s="96">
        <v>920</v>
      </c>
      <c r="H317" s="97">
        <v>71</v>
      </c>
      <c r="I317" s="112">
        <v>21</v>
      </c>
      <c r="J317" s="99">
        <v>101</v>
      </c>
      <c r="K317" s="112">
        <v>0</v>
      </c>
      <c r="L317" s="115">
        <v>1</v>
      </c>
      <c r="M317" s="150" t="s">
        <v>304</v>
      </c>
      <c r="N317" s="71">
        <v>43525</v>
      </c>
    </row>
    <row r="318" spans="1:14" x14ac:dyDescent="0.2">
      <c r="A318" s="132"/>
      <c r="B318" s="95"/>
      <c r="C318" s="95"/>
      <c r="D318" s="107"/>
      <c r="E318" s="95"/>
      <c r="F318" s="114" t="s">
        <v>412</v>
      </c>
      <c r="G318" s="96">
        <v>920</v>
      </c>
      <c r="H318" s="97">
        <v>72</v>
      </c>
      <c r="I318" s="112">
        <v>21</v>
      </c>
      <c r="J318" s="99">
        <v>101</v>
      </c>
      <c r="K318" s="112">
        <v>0</v>
      </c>
      <c r="L318" s="115">
        <v>1</v>
      </c>
      <c r="M318" s="150" t="s">
        <v>305</v>
      </c>
      <c r="N318" s="71">
        <v>87050</v>
      </c>
    </row>
    <row r="319" spans="1:14" x14ac:dyDescent="0.2">
      <c r="A319" s="132"/>
      <c r="B319" s="95"/>
      <c r="C319" s="95"/>
      <c r="D319" s="107"/>
      <c r="E319" s="95"/>
      <c r="F319" s="114" t="s">
        <v>412</v>
      </c>
      <c r="G319" s="96">
        <v>920</v>
      </c>
      <c r="H319" s="97">
        <v>73</v>
      </c>
      <c r="I319" s="112">
        <v>31</v>
      </c>
      <c r="J319" s="99">
        <v>151</v>
      </c>
      <c r="K319" s="112">
        <v>0</v>
      </c>
      <c r="L319" s="115">
        <v>1</v>
      </c>
      <c r="M319" s="150" t="s">
        <v>306</v>
      </c>
      <c r="N319" s="71">
        <v>6000</v>
      </c>
    </row>
    <row r="320" spans="1:14" x14ac:dyDescent="0.2">
      <c r="A320" s="132"/>
      <c r="B320" s="95"/>
      <c r="C320" s="95"/>
      <c r="D320" s="107"/>
      <c r="E320" s="95"/>
      <c r="F320" s="114" t="s">
        <v>412</v>
      </c>
      <c r="G320" s="96">
        <v>920</v>
      </c>
      <c r="H320" s="97">
        <v>79</v>
      </c>
      <c r="I320" s="112">
        <v>31</v>
      </c>
      <c r="J320" s="99">
        <v>151</v>
      </c>
      <c r="K320" s="112">
        <v>0</v>
      </c>
      <c r="L320" s="115">
        <v>1</v>
      </c>
      <c r="M320" s="150" t="s">
        <v>307</v>
      </c>
      <c r="N320" s="71">
        <v>75600</v>
      </c>
    </row>
    <row r="321" spans="1:14" x14ac:dyDescent="0.2">
      <c r="A321" s="132"/>
      <c r="B321" s="95"/>
      <c r="C321" s="95"/>
      <c r="D321" s="107"/>
      <c r="E321" s="95"/>
      <c r="F321" s="114"/>
      <c r="G321" s="96"/>
      <c r="H321" s="97">
        <v>1</v>
      </c>
      <c r="I321" s="112"/>
      <c r="J321" s="99"/>
      <c r="K321" s="112"/>
      <c r="L321" s="115"/>
      <c r="M321" s="158" t="s">
        <v>407</v>
      </c>
      <c r="N321" s="71"/>
    </row>
    <row r="322" spans="1:14" x14ac:dyDescent="0.2">
      <c r="A322" s="132"/>
      <c r="B322" s="95"/>
      <c r="C322" s="95"/>
      <c r="D322" s="107"/>
      <c r="E322" s="95"/>
      <c r="F322" s="114" t="s">
        <v>412</v>
      </c>
      <c r="G322" s="96">
        <v>920</v>
      </c>
      <c r="H322" s="109">
        <v>141</v>
      </c>
      <c r="I322" s="112">
        <v>22</v>
      </c>
      <c r="J322" s="99">
        <v>101</v>
      </c>
      <c r="K322" s="112">
        <v>0</v>
      </c>
      <c r="L322" s="115">
        <v>1</v>
      </c>
      <c r="M322" s="150" t="s">
        <v>413</v>
      </c>
      <c r="N322" s="81">
        <v>5000</v>
      </c>
    </row>
    <row r="323" spans="1:14" ht="22.5" x14ac:dyDescent="0.2">
      <c r="A323" s="132"/>
      <c r="B323" s="95"/>
      <c r="C323" s="95"/>
      <c r="D323" s="107"/>
      <c r="E323" s="95"/>
      <c r="F323" s="114" t="s">
        <v>412</v>
      </c>
      <c r="G323" s="96">
        <v>920</v>
      </c>
      <c r="H323" s="109">
        <v>165</v>
      </c>
      <c r="I323" s="112">
        <v>22</v>
      </c>
      <c r="J323" s="99">
        <v>101</v>
      </c>
      <c r="K323" s="112">
        <v>0</v>
      </c>
      <c r="L323" s="115">
        <v>1</v>
      </c>
      <c r="M323" s="134" t="s">
        <v>414</v>
      </c>
      <c r="N323" s="81">
        <v>3000</v>
      </c>
    </row>
    <row r="324" spans="1:14" ht="22.5" x14ac:dyDescent="0.2">
      <c r="A324" s="132"/>
      <c r="B324" s="95"/>
      <c r="C324" s="95"/>
      <c r="D324" s="107"/>
      <c r="E324" s="95"/>
      <c r="F324" s="114" t="s">
        <v>412</v>
      </c>
      <c r="G324" s="96">
        <v>920</v>
      </c>
      <c r="H324" s="109">
        <v>169</v>
      </c>
      <c r="I324" s="112">
        <v>22</v>
      </c>
      <c r="J324" s="99">
        <v>101</v>
      </c>
      <c r="K324" s="112">
        <v>0</v>
      </c>
      <c r="L324" s="115">
        <v>1</v>
      </c>
      <c r="M324" s="134" t="s">
        <v>415</v>
      </c>
      <c r="N324" s="81">
        <v>3000</v>
      </c>
    </row>
    <row r="325" spans="1:14" x14ac:dyDescent="0.2">
      <c r="A325" s="132"/>
      <c r="B325" s="95"/>
      <c r="C325" s="95"/>
      <c r="D325" s="107"/>
      <c r="E325" s="95"/>
      <c r="F325" s="114" t="s">
        <v>412</v>
      </c>
      <c r="G325" s="96">
        <v>920</v>
      </c>
      <c r="H325" s="109">
        <v>199</v>
      </c>
      <c r="I325" s="112">
        <v>22</v>
      </c>
      <c r="J325" s="99">
        <v>101</v>
      </c>
      <c r="K325" s="112">
        <v>0</v>
      </c>
      <c r="L325" s="115">
        <v>1</v>
      </c>
      <c r="M325" s="150" t="s">
        <v>348</v>
      </c>
      <c r="N325" s="81">
        <v>5000</v>
      </c>
    </row>
    <row r="326" spans="1:14" x14ac:dyDescent="0.2">
      <c r="A326" s="132"/>
      <c r="B326" s="95"/>
      <c r="C326" s="95"/>
      <c r="D326" s="107"/>
      <c r="E326" s="95"/>
      <c r="F326" s="114" t="s">
        <v>412</v>
      </c>
      <c r="G326" s="96">
        <v>920</v>
      </c>
      <c r="H326" s="109">
        <v>253</v>
      </c>
      <c r="I326" s="112">
        <v>22</v>
      </c>
      <c r="J326" s="99">
        <v>101</v>
      </c>
      <c r="K326" s="112">
        <v>0</v>
      </c>
      <c r="L326" s="115">
        <v>1</v>
      </c>
      <c r="M326" s="150" t="s">
        <v>319</v>
      </c>
      <c r="N326" s="81">
        <v>5000</v>
      </c>
    </row>
    <row r="327" spans="1:14" x14ac:dyDescent="0.2">
      <c r="A327" s="132"/>
      <c r="B327" s="95"/>
      <c r="C327" s="95"/>
      <c r="D327" s="107"/>
      <c r="E327" s="95"/>
      <c r="F327" s="114" t="s">
        <v>412</v>
      </c>
      <c r="G327" s="96">
        <v>920</v>
      </c>
      <c r="H327" s="109">
        <v>254</v>
      </c>
      <c r="I327" s="112">
        <v>22</v>
      </c>
      <c r="J327" s="99">
        <v>101</v>
      </c>
      <c r="K327" s="112">
        <v>0</v>
      </c>
      <c r="L327" s="115">
        <v>1</v>
      </c>
      <c r="M327" s="150" t="s">
        <v>416</v>
      </c>
      <c r="N327" s="81">
        <v>5000</v>
      </c>
    </row>
    <row r="328" spans="1:14" x14ac:dyDescent="0.2">
      <c r="A328" s="132"/>
      <c r="B328" s="95"/>
      <c r="C328" s="95"/>
      <c r="D328" s="107"/>
      <c r="E328" s="95"/>
      <c r="F328" s="114" t="s">
        <v>412</v>
      </c>
      <c r="G328" s="96">
        <v>920</v>
      </c>
      <c r="H328" s="109">
        <v>264</v>
      </c>
      <c r="I328" s="112">
        <v>22</v>
      </c>
      <c r="J328" s="99">
        <v>101</v>
      </c>
      <c r="K328" s="112">
        <v>0</v>
      </c>
      <c r="L328" s="115">
        <v>1</v>
      </c>
      <c r="M328" s="150" t="s">
        <v>417</v>
      </c>
      <c r="N328" s="81">
        <v>5000</v>
      </c>
    </row>
    <row r="329" spans="1:14" x14ac:dyDescent="0.2">
      <c r="A329" s="132"/>
      <c r="B329" s="95"/>
      <c r="C329" s="95"/>
      <c r="D329" s="107"/>
      <c r="E329" s="95"/>
      <c r="F329" s="114" t="s">
        <v>412</v>
      </c>
      <c r="G329" s="96">
        <v>920</v>
      </c>
      <c r="H329" s="109">
        <v>267</v>
      </c>
      <c r="I329" s="112">
        <v>22</v>
      </c>
      <c r="J329" s="99">
        <v>101</v>
      </c>
      <c r="K329" s="112">
        <v>0</v>
      </c>
      <c r="L329" s="115">
        <v>1</v>
      </c>
      <c r="M329" s="150" t="s">
        <v>321</v>
      </c>
      <c r="N329" s="81">
        <v>5000</v>
      </c>
    </row>
    <row r="330" spans="1:14" x14ac:dyDescent="0.2">
      <c r="A330" s="132"/>
      <c r="B330" s="95"/>
      <c r="C330" s="95"/>
      <c r="D330" s="107"/>
      <c r="E330" s="95"/>
      <c r="F330" s="114" t="s">
        <v>412</v>
      </c>
      <c r="G330" s="96">
        <v>920</v>
      </c>
      <c r="H330" s="109">
        <v>286</v>
      </c>
      <c r="I330" s="112">
        <v>22</v>
      </c>
      <c r="J330" s="99">
        <v>101</v>
      </c>
      <c r="K330" s="112">
        <v>0</v>
      </c>
      <c r="L330" s="115">
        <v>1</v>
      </c>
      <c r="M330" s="150" t="s">
        <v>418</v>
      </c>
      <c r="N330" s="81">
        <v>5000</v>
      </c>
    </row>
    <row r="331" spans="1:14" x14ac:dyDescent="0.2">
      <c r="A331" s="132"/>
      <c r="B331" s="95"/>
      <c r="C331" s="95"/>
      <c r="D331" s="107"/>
      <c r="E331" s="95"/>
      <c r="F331" s="114" t="s">
        <v>412</v>
      </c>
      <c r="G331" s="96">
        <v>920</v>
      </c>
      <c r="H331" s="109">
        <v>297</v>
      </c>
      <c r="I331" s="112">
        <v>22</v>
      </c>
      <c r="J331" s="99">
        <v>101</v>
      </c>
      <c r="K331" s="112">
        <v>0</v>
      </c>
      <c r="L331" s="115">
        <v>1</v>
      </c>
      <c r="M331" s="150" t="s">
        <v>419</v>
      </c>
      <c r="N331" s="81">
        <v>5000</v>
      </c>
    </row>
    <row r="332" spans="1:14" x14ac:dyDescent="0.2">
      <c r="A332" s="132"/>
      <c r="B332" s="95"/>
      <c r="C332" s="95"/>
      <c r="D332" s="107"/>
      <c r="E332" s="95"/>
      <c r="F332" s="114" t="s">
        <v>412</v>
      </c>
      <c r="G332" s="96">
        <v>920</v>
      </c>
      <c r="H332" s="109">
        <v>298</v>
      </c>
      <c r="I332" s="112">
        <v>22</v>
      </c>
      <c r="J332" s="99">
        <v>101</v>
      </c>
      <c r="K332" s="112">
        <v>0</v>
      </c>
      <c r="L332" s="115">
        <v>1</v>
      </c>
      <c r="M332" s="150" t="s">
        <v>323</v>
      </c>
      <c r="N332" s="81">
        <v>5000</v>
      </c>
    </row>
    <row r="333" spans="1:14" x14ac:dyDescent="0.2">
      <c r="A333" s="132"/>
      <c r="B333" s="95"/>
      <c r="C333" s="95"/>
      <c r="D333" s="107"/>
      <c r="E333" s="95"/>
      <c r="F333" s="114" t="s">
        <v>412</v>
      </c>
      <c r="G333" s="96">
        <v>920</v>
      </c>
      <c r="H333" s="109">
        <v>299</v>
      </c>
      <c r="I333" s="112">
        <v>22</v>
      </c>
      <c r="J333" s="99">
        <v>101</v>
      </c>
      <c r="K333" s="112">
        <v>0</v>
      </c>
      <c r="L333" s="115">
        <v>1</v>
      </c>
      <c r="M333" s="150" t="s">
        <v>324</v>
      </c>
      <c r="N333" s="81">
        <v>5000</v>
      </c>
    </row>
    <row r="334" spans="1:14" x14ac:dyDescent="0.2">
      <c r="A334" s="132"/>
      <c r="B334" s="95"/>
      <c r="C334" s="95"/>
      <c r="D334" s="107"/>
      <c r="E334" s="95"/>
      <c r="F334" s="114"/>
      <c r="G334" s="96"/>
      <c r="H334" s="109"/>
      <c r="I334" s="112"/>
      <c r="J334" s="99"/>
      <c r="K334" s="112"/>
      <c r="L334" s="115"/>
      <c r="M334" s="158" t="s">
        <v>420</v>
      </c>
      <c r="N334" s="71"/>
    </row>
    <row r="335" spans="1:14" x14ac:dyDescent="0.2">
      <c r="A335" s="132"/>
      <c r="B335" s="95"/>
      <c r="C335" s="95"/>
      <c r="D335" s="107">
        <v>19</v>
      </c>
      <c r="E335" s="107"/>
      <c r="F335" s="121"/>
      <c r="G335" s="121"/>
      <c r="H335" s="109"/>
      <c r="I335" s="122"/>
      <c r="J335" s="123"/>
      <c r="K335" s="122"/>
      <c r="L335" s="124"/>
      <c r="M335" s="192" t="s">
        <v>421</v>
      </c>
      <c r="N335" s="71"/>
    </row>
    <row r="336" spans="1:14" x14ac:dyDescent="0.2">
      <c r="A336" s="132"/>
      <c r="B336" s="95"/>
      <c r="C336" s="95"/>
      <c r="D336" s="107"/>
      <c r="E336" s="107">
        <v>0</v>
      </c>
      <c r="F336" s="121"/>
      <c r="G336" s="121"/>
      <c r="H336" s="109"/>
      <c r="I336" s="122"/>
      <c r="J336" s="123"/>
      <c r="K336" s="122"/>
      <c r="L336" s="124"/>
      <c r="M336" s="192" t="s">
        <v>293</v>
      </c>
      <c r="N336" s="71"/>
    </row>
    <row r="337" spans="1:14" x14ac:dyDescent="0.2">
      <c r="A337" s="132"/>
      <c r="B337" s="95"/>
      <c r="C337" s="95"/>
      <c r="D337" s="107"/>
      <c r="E337" s="95"/>
      <c r="F337" s="114" t="s">
        <v>412</v>
      </c>
      <c r="G337" s="96">
        <v>920</v>
      </c>
      <c r="H337" s="97">
        <v>11</v>
      </c>
      <c r="I337" s="112">
        <v>31</v>
      </c>
      <c r="J337" s="99">
        <v>151</v>
      </c>
      <c r="K337" s="112">
        <v>0</v>
      </c>
      <c r="L337" s="115">
        <v>1</v>
      </c>
      <c r="M337" s="150" t="s">
        <v>340</v>
      </c>
      <c r="N337" s="71">
        <v>734400</v>
      </c>
    </row>
    <row r="338" spans="1:14" x14ac:dyDescent="0.2">
      <c r="A338" s="132"/>
      <c r="B338" s="95"/>
      <c r="C338" s="95"/>
      <c r="D338" s="107"/>
      <c r="E338" s="95"/>
      <c r="F338" s="114" t="s">
        <v>412</v>
      </c>
      <c r="G338" s="96">
        <v>920</v>
      </c>
      <c r="H338" s="97">
        <v>15</v>
      </c>
      <c r="I338" s="112">
        <v>31</v>
      </c>
      <c r="J338" s="99">
        <v>151</v>
      </c>
      <c r="K338" s="112">
        <v>0</v>
      </c>
      <c r="L338" s="115">
        <v>1</v>
      </c>
      <c r="M338" s="150" t="s">
        <v>422</v>
      </c>
      <c r="N338" s="71">
        <v>51000</v>
      </c>
    </row>
    <row r="339" spans="1:14" x14ac:dyDescent="0.2">
      <c r="A339" s="132"/>
      <c r="B339" s="95"/>
      <c r="C339" s="95"/>
      <c r="D339" s="107"/>
      <c r="E339" s="95"/>
      <c r="F339" s="114" t="s">
        <v>412</v>
      </c>
      <c r="G339" s="96">
        <v>920</v>
      </c>
      <c r="H339" s="97">
        <v>22</v>
      </c>
      <c r="I339" s="112">
        <v>31</v>
      </c>
      <c r="J339" s="99">
        <v>151</v>
      </c>
      <c r="K339" s="112">
        <v>0</v>
      </c>
      <c r="L339" s="115">
        <v>1</v>
      </c>
      <c r="M339" s="150" t="s">
        <v>297</v>
      </c>
      <c r="N339" s="71">
        <v>134400</v>
      </c>
    </row>
    <row r="340" spans="1:14" ht="22.5" x14ac:dyDescent="0.2">
      <c r="A340" s="132"/>
      <c r="B340" s="95"/>
      <c r="C340" s="95"/>
      <c r="D340" s="107"/>
      <c r="E340" s="95"/>
      <c r="F340" s="114" t="s">
        <v>412</v>
      </c>
      <c r="G340" s="96">
        <v>920</v>
      </c>
      <c r="H340" s="97">
        <v>27</v>
      </c>
      <c r="I340" s="112">
        <v>31</v>
      </c>
      <c r="J340" s="99">
        <v>151</v>
      </c>
      <c r="K340" s="112">
        <v>0</v>
      </c>
      <c r="L340" s="115">
        <v>1</v>
      </c>
      <c r="M340" s="134" t="s">
        <v>363</v>
      </c>
      <c r="N340" s="71">
        <v>9000</v>
      </c>
    </row>
    <row r="341" spans="1:14" x14ac:dyDescent="0.2">
      <c r="A341" s="132"/>
      <c r="B341" s="95"/>
      <c r="C341" s="95"/>
      <c r="D341" s="107"/>
      <c r="E341" s="95"/>
      <c r="F341" s="114" t="s">
        <v>412</v>
      </c>
      <c r="G341" s="96">
        <v>920</v>
      </c>
      <c r="H341" s="97">
        <v>71</v>
      </c>
      <c r="I341" s="112">
        <v>31</v>
      </c>
      <c r="J341" s="99">
        <v>151</v>
      </c>
      <c r="K341" s="112">
        <v>0</v>
      </c>
      <c r="L341" s="115">
        <v>1</v>
      </c>
      <c r="M341" s="150" t="s">
        <v>304</v>
      </c>
      <c r="N341" s="71">
        <v>36200</v>
      </c>
    </row>
    <row r="342" spans="1:14" x14ac:dyDescent="0.2">
      <c r="A342" s="132"/>
      <c r="B342" s="95"/>
      <c r="C342" s="95"/>
      <c r="D342" s="107"/>
      <c r="E342" s="95"/>
      <c r="F342" s="114" t="s">
        <v>412</v>
      </c>
      <c r="G342" s="96">
        <v>920</v>
      </c>
      <c r="H342" s="97">
        <v>71</v>
      </c>
      <c r="I342" s="112">
        <v>21</v>
      </c>
      <c r="J342" s="99">
        <v>101</v>
      </c>
      <c r="K342" s="112">
        <v>0</v>
      </c>
      <c r="L342" s="115">
        <v>1</v>
      </c>
      <c r="M342" s="150" t="s">
        <v>304</v>
      </c>
      <c r="N342" s="71">
        <v>36200</v>
      </c>
    </row>
    <row r="343" spans="1:14" x14ac:dyDescent="0.2">
      <c r="A343" s="132"/>
      <c r="B343" s="95"/>
      <c r="C343" s="95"/>
      <c r="D343" s="107"/>
      <c r="E343" s="95"/>
      <c r="F343" s="114" t="s">
        <v>412</v>
      </c>
      <c r="G343" s="96">
        <v>920</v>
      </c>
      <c r="H343" s="97">
        <v>72</v>
      </c>
      <c r="I343" s="112">
        <v>21</v>
      </c>
      <c r="J343" s="99">
        <v>101</v>
      </c>
      <c r="K343" s="112">
        <v>0</v>
      </c>
      <c r="L343" s="115">
        <v>1</v>
      </c>
      <c r="M343" s="150" t="s">
        <v>305</v>
      </c>
      <c r="N343" s="71">
        <v>72400</v>
      </c>
    </row>
    <row r="344" spans="1:14" x14ac:dyDescent="0.2">
      <c r="A344" s="132"/>
      <c r="B344" s="95"/>
      <c r="C344" s="95"/>
      <c r="D344" s="107"/>
      <c r="E344" s="95"/>
      <c r="F344" s="114" t="s">
        <v>412</v>
      </c>
      <c r="G344" s="96">
        <v>920</v>
      </c>
      <c r="H344" s="97">
        <v>73</v>
      </c>
      <c r="I344" s="112">
        <v>31</v>
      </c>
      <c r="J344" s="99">
        <v>151</v>
      </c>
      <c r="K344" s="112">
        <v>0</v>
      </c>
      <c r="L344" s="115">
        <v>1</v>
      </c>
      <c r="M344" s="150" t="s">
        <v>306</v>
      </c>
      <c r="N344" s="71">
        <v>5000</v>
      </c>
    </row>
    <row r="345" spans="1:14" x14ac:dyDescent="0.2">
      <c r="A345" s="132"/>
      <c r="B345" s="95"/>
      <c r="C345" s="95"/>
      <c r="D345" s="107"/>
      <c r="E345" s="95"/>
      <c r="F345" s="114" t="s">
        <v>412</v>
      </c>
      <c r="G345" s="96">
        <v>920</v>
      </c>
      <c r="H345" s="97">
        <v>79</v>
      </c>
      <c r="I345" s="112">
        <v>31</v>
      </c>
      <c r="J345" s="99">
        <v>151</v>
      </c>
      <c r="K345" s="112">
        <v>0</v>
      </c>
      <c r="L345" s="115">
        <v>1</v>
      </c>
      <c r="M345" s="150" t="s">
        <v>307</v>
      </c>
      <c r="N345" s="71">
        <v>63000</v>
      </c>
    </row>
    <row r="346" spans="1:14" x14ac:dyDescent="0.2">
      <c r="A346" s="132"/>
      <c r="B346" s="95"/>
      <c r="C346" s="95"/>
      <c r="D346" s="107"/>
      <c r="E346" s="95"/>
      <c r="F346" s="114"/>
      <c r="G346" s="96"/>
      <c r="H346" s="97">
        <v>1</v>
      </c>
      <c r="I346" s="112"/>
      <c r="J346" s="99"/>
      <c r="K346" s="112"/>
      <c r="L346" s="115"/>
      <c r="M346" s="193" t="s">
        <v>336</v>
      </c>
      <c r="N346" s="71"/>
    </row>
    <row r="347" spans="1:14" ht="22.5" x14ac:dyDescent="0.2">
      <c r="A347" s="132"/>
      <c r="B347" s="95"/>
      <c r="C347" s="95"/>
      <c r="D347" s="107"/>
      <c r="E347" s="95"/>
      <c r="F347" s="114" t="s">
        <v>412</v>
      </c>
      <c r="G347" s="96">
        <v>920</v>
      </c>
      <c r="H347" s="97">
        <v>181</v>
      </c>
      <c r="I347" s="112">
        <v>31</v>
      </c>
      <c r="J347" s="99">
        <v>151</v>
      </c>
      <c r="K347" s="112">
        <v>0</v>
      </c>
      <c r="L347" s="115">
        <v>2</v>
      </c>
      <c r="M347" s="150" t="s">
        <v>423</v>
      </c>
      <c r="N347" s="81">
        <v>15000</v>
      </c>
    </row>
    <row r="348" spans="1:14" x14ac:dyDescent="0.2">
      <c r="A348" s="132"/>
      <c r="B348" s="95"/>
      <c r="C348" s="95"/>
      <c r="D348" s="107"/>
      <c r="E348" s="95"/>
      <c r="F348" s="114"/>
      <c r="G348" s="96"/>
      <c r="H348" s="109">
        <v>2</v>
      </c>
      <c r="I348" s="112"/>
      <c r="J348" s="99"/>
      <c r="K348" s="112"/>
      <c r="L348" s="115"/>
      <c r="M348" s="194" t="s">
        <v>383</v>
      </c>
    </row>
    <row r="349" spans="1:14" ht="22.5" x14ac:dyDescent="0.2">
      <c r="A349" s="132"/>
      <c r="B349" s="95"/>
      <c r="C349" s="95"/>
      <c r="D349" s="107"/>
      <c r="E349" s="95"/>
      <c r="F349" s="114" t="s">
        <v>412</v>
      </c>
      <c r="G349" s="137">
        <v>920</v>
      </c>
      <c r="H349" s="138">
        <v>214</v>
      </c>
      <c r="I349" s="112">
        <v>31</v>
      </c>
      <c r="J349" s="99">
        <v>151</v>
      </c>
      <c r="K349" s="139">
        <v>0</v>
      </c>
      <c r="L349" s="115">
        <v>2</v>
      </c>
      <c r="M349" s="156" t="s">
        <v>424</v>
      </c>
      <c r="N349" s="140">
        <v>10000</v>
      </c>
    </row>
    <row r="350" spans="1:14" x14ac:dyDescent="0.2">
      <c r="A350" s="132"/>
      <c r="B350" s="95"/>
      <c r="C350" s="95"/>
      <c r="D350" s="107"/>
      <c r="E350" s="95"/>
      <c r="F350" s="114" t="s">
        <v>412</v>
      </c>
      <c r="G350" s="96">
        <v>920</v>
      </c>
      <c r="H350" s="109">
        <v>254</v>
      </c>
      <c r="I350" s="112">
        <v>31</v>
      </c>
      <c r="J350" s="99">
        <v>151</v>
      </c>
      <c r="K350" s="139">
        <v>0</v>
      </c>
      <c r="L350" s="115">
        <v>2</v>
      </c>
      <c r="M350" s="157" t="s">
        <v>425</v>
      </c>
      <c r="N350" s="81">
        <v>0</v>
      </c>
    </row>
    <row r="351" spans="1:14" x14ac:dyDescent="0.2">
      <c r="A351" s="132"/>
      <c r="B351" s="95"/>
      <c r="C351" s="95"/>
      <c r="D351" s="107"/>
      <c r="E351" s="95"/>
      <c r="F351" s="114" t="s">
        <v>412</v>
      </c>
      <c r="G351" s="96">
        <v>920</v>
      </c>
      <c r="H351" s="109">
        <v>261</v>
      </c>
      <c r="I351" s="112">
        <v>31</v>
      </c>
      <c r="J351" s="99">
        <v>151</v>
      </c>
      <c r="K351" s="112">
        <v>0</v>
      </c>
      <c r="L351" s="115">
        <v>2</v>
      </c>
      <c r="M351" s="157" t="s">
        <v>426</v>
      </c>
      <c r="N351" s="81">
        <v>5000</v>
      </c>
    </row>
    <row r="352" spans="1:14" x14ac:dyDescent="0.2">
      <c r="A352" s="132"/>
      <c r="B352" s="95"/>
      <c r="C352" s="95"/>
      <c r="D352" s="107"/>
      <c r="E352" s="95"/>
      <c r="F352" s="114" t="s">
        <v>412</v>
      </c>
      <c r="G352" s="96">
        <v>920</v>
      </c>
      <c r="H352" s="109">
        <v>263</v>
      </c>
      <c r="I352" s="112">
        <v>31</v>
      </c>
      <c r="J352" s="99">
        <v>151</v>
      </c>
      <c r="K352" s="112">
        <v>0</v>
      </c>
      <c r="L352" s="115">
        <v>2</v>
      </c>
      <c r="M352" s="157" t="s">
        <v>427</v>
      </c>
      <c r="N352" s="81">
        <v>2000</v>
      </c>
    </row>
    <row r="353" spans="1:14" x14ac:dyDescent="0.2">
      <c r="A353" s="132"/>
      <c r="B353" s="95"/>
      <c r="C353" s="95"/>
      <c r="D353" s="107"/>
      <c r="E353" s="95"/>
      <c r="F353" s="114" t="s">
        <v>412</v>
      </c>
      <c r="G353" s="96">
        <v>920</v>
      </c>
      <c r="H353" s="109">
        <v>264</v>
      </c>
      <c r="I353" s="112">
        <v>31</v>
      </c>
      <c r="J353" s="99">
        <v>151</v>
      </c>
      <c r="K353" s="112">
        <v>0</v>
      </c>
      <c r="L353" s="115">
        <v>2</v>
      </c>
      <c r="M353" s="157" t="s">
        <v>428</v>
      </c>
      <c r="N353" s="81">
        <v>10000</v>
      </c>
    </row>
    <row r="354" spans="1:14" x14ac:dyDescent="0.2">
      <c r="A354" s="132"/>
      <c r="B354" s="95"/>
      <c r="C354" s="95"/>
      <c r="D354" s="107"/>
      <c r="E354" s="95"/>
      <c r="F354" s="114" t="s">
        <v>412</v>
      </c>
      <c r="G354" s="96">
        <v>920</v>
      </c>
      <c r="H354" s="109">
        <v>266</v>
      </c>
      <c r="I354" s="112">
        <v>29</v>
      </c>
      <c r="J354" s="99">
        <v>101</v>
      </c>
      <c r="K354" s="112">
        <v>0</v>
      </c>
      <c r="L354" s="115">
        <v>2</v>
      </c>
      <c r="M354" s="157" t="s">
        <v>429</v>
      </c>
      <c r="N354" s="81">
        <v>750</v>
      </c>
    </row>
    <row r="355" spans="1:14" x14ac:dyDescent="0.2">
      <c r="A355" s="132"/>
      <c r="B355" s="95"/>
      <c r="C355" s="95"/>
      <c r="D355" s="107"/>
      <c r="E355" s="95"/>
      <c r="F355" s="114" t="s">
        <v>412</v>
      </c>
      <c r="G355" s="96">
        <v>920</v>
      </c>
      <c r="H355" s="109">
        <v>267</v>
      </c>
      <c r="I355" s="112">
        <v>31</v>
      </c>
      <c r="J355" s="99">
        <v>151</v>
      </c>
      <c r="K355" s="112">
        <v>0</v>
      </c>
      <c r="L355" s="115">
        <v>2</v>
      </c>
      <c r="M355" s="157" t="s">
        <v>321</v>
      </c>
      <c r="N355" s="81">
        <v>5000</v>
      </c>
    </row>
    <row r="356" spans="1:14" x14ac:dyDescent="0.2">
      <c r="A356" s="132"/>
      <c r="B356" s="95"/>
      <c r="C356" s="95"/>
      <c r="D356" s="107"/>
      <c r="E356" s="95"/>
      <c r="F356" s="114" t="s">
        <v>412</v>
      </c>
      <c r="G356" s="96">
        <v>920</v>
      </c>
      <c r="H356" s="109">
        <v>268</v>
      </c>
      <c r="I356" s="112">
        <v>31</v>
      </c>
      <c r="J356" s="99">
        <v>151</v>
      </c>
      <c r="K356" s="112">
        <v>0</v>
      </c>
      <c r="L356" s="115">
        <v>2</v>
      </c>
      <c r="M356" s="157" t="s">
        <v>430</v>
      </c>
      <c r="N356" s="81">
        <v>5000</v>
      </c>
    </row>
    <row r="357" spans="1:14" x14ac:dyDescent="0.2">
      <c r="A357" s="132"/>
      <c r="B357" s="95"/>
      <c r="C357" s="95"/>
      <c r="D357" s="107"/>
      <c r="E357" s="95"/>
      <c r="F357" s="114" t="s">
        <v>412</v>
      </c>
      <c r="G357" s="96">
        <v>920</v>
      </c>
      <c r="H357" s="109">
        <v>274</v>
      </c>
      <c r="I357" s="112">
        <v>31</v>
      </c>
      <c r="J357" s="99">
        <v>151</v>
      </c>
      <c r="K357" s="112">
        <v>0</v>
      </c>
      <c r="L357" s="115">
        <v>2</v>
      </c>
      <c r="M357" s="157" t="s">
        <v>431</v>
      </c>
      <c r="N357" s="81">
        <v>10000</v>
      </c>
    </row>
    <row r="358" spans="1:14" ht="22.5" x14ac:dyDescent="0.2">
      <c r="A358" s="132"/>
      <c r="B358" s="95"/>
      <c r="C358" s="95"/>
      <c r="D358" s="107"/>
      <c r="E358" s="95"/>
      <c r="F358" s="114" t="s">
        <v>412</v>
      </c>
      <c r="G358" s="96">
        <v>920</v>
      </c>
      <c r="H358" s="109">
        <v>275</v>
      </c>
      <c r="I358" s="112">
        <v>31</v>
      </c>
      <c r="J358" s="99">
        <v>151</v>
      </c>
      <c r="K358" s="112">
        <v>0</v>
      </c>
      <c r="L358" s="115">
        <v>2</v>
      </c>
      <c r="M358" s="157" t="s">
        <v>432</v>
      </c>
      <c r="N358" s="81">
        <v>10000</v>
      </c>
    </row>
    <row r="359" spans="1:14" x14ac:dyDescent="0.2">
      <c r="A359" s="132"/>
      <c r="B359" s="95"/>
      <c r="C359" s="95"/>
      <c r="D359" s="107"/>
      <c r="E359" s="95"/>
      <c r="F359" s="114" t="s">
        <v>412</v>
      </c>
      <c r="G359" s="96">
        <v>920</v>
      </c>
      <c r="H359" s="109">
        <v>281</v>
      </c>
      <c r="I359" s="112">
        <v>31</v>
      </c>
      <c r="J359" s="99">
        <v>151</v>
      </c>
      <c r="K359" s="112">
        <v>0</v>
      </c>
      <c r="L359" s="115">
        <v>2</v>
      </c>
      <c r="M359" s="157" t="s">
        <v>433</v>
      </c>
      <c r="N359" s="81">
        <v>5000</v>
      </c>
    </row>
    <row r="360" spans="1:14" x14ac:dyDescent="0.2">
      <c r="A360" s="132"/>
      <c r="B360" s="95"/>
      <c r="C360" s="95"/>
      <c r="D360" s="107"/>
      <c r="E360" s="95"/>
      <c r="F360" s="114" t="s">
        <v>412</v>
      </c>
      <c r="G360" s="96">
        <v>920</v>
      </c>
      <c r="H360" s="109">
        <v>283</v>
      </c>
      <c r="I360" s="112">
        <v>31</v>
      </c>
      <c r="J360" s="99">
        <v>151</v>
      </c>
      <c r="K360" s="112">
        <v>0</v>
      </c>
      <c r="L360" s="115">
        <v>2</v>
      </c>
      <c r="M360" s="157" t="s">
        <v>434</v>
      </c>
      <c r="N360" s="81">
        <v>3800</v>
      </c>
    </row>
    <row r="361" spans="1:14" x14ac:dyDescent="0.2">
      <c r="A361" s="132"/>
      <c r="B361" s="95"/>
      <c r="C361" s="95"/>
      <c r="D361" s="107"/>
      <c r="E361" s="95"/>
      <c r="F361" s="114" t="s">
        <v>412</v>
      </c>
      <c r="G361" s="96">
        <v>920</v>
      </c>
      <c r="H361" s="109">
        <v>286</v>
      </c>
      <c r="I361" s="112">
        <v>31</v>
      </c>
      <c r="J361" s="99">
        <v>151</v>
      </c>
      <c r="K361" s="112">
        <v>0</v>
      </c>
      <c r="L361" s="115">
        <v>2</v>
      </c>
      <c r="M361" s="157" t="s">
        <v>435</v>
      </c>
      <c r="N361" s="81">
        <v>10000</v>
      </c>
    </row>
    <row r="362" spans="1:14" x14ac:dyDescent="0.2">
      <c r="A362" s="132"/>
      <c r="B362" s="95"/>
      <c r="C362" s="95"/>
      <c r="D362" s="107"/>
      <c r="E362" s="95"/>
      <c r="F362" s="114"/>
      <c r="G362" s="96"/>
      <c r="H362" s="109"/>
      <c r="I362" s="112"/>
      <c r="J362" s="99"/>
      <c r="K362" s="112"/>
      <c r="L362" s="115"/>
      <c r="M362" s="194" t="s">
        <v>436</v>
      </c>
      <c r="N362" s="71"/>
    </row>
    <row r="363" spans="1:14" x14ac:dyDescent="0.2">
      <c r="A363" s="132"/>
      <c r="B363" s="95"/>
      <c r="C363" s="95"/>
      <c r="D363" s="107">
        <v>20</v>
      </c>
      <c r="E363" s="95"/>
      <c r="F363" s="108"/>
      <c r="G363" s="108"/>
      <c r="H363" s="109"/>
      <c r="I363" s="98"/>
      <c r="J363" s="99"/>
      <c r="K363" s="98"/>
      <c r="L363" s="110"/>
      <c r="M363" s="192" t="s">
        <v>437</v>
      </c>
      <c r="N363" s="71"/>
    </row>
    <row r="364" spans="1:14" x14ac:dyDescent="0.2">
      <c r="A364" s="132"/>
      <c r="B364" s="95"/>
      <c r="C364" s="95"/>
      <c r="D364" s="107"/>
      <c r="E364" s="107">
        <v>0</v>
      </c>
      <c r="F364" s="121"/>
      <c r="G364" s="121"/>
      <c r="H364" s="109"/>
      <c r="I364" s="122"/>
      <c r="J364" s="123"/>
      <c r="K364" s="122"/>
      <c r="L364" s="124"/>
      <c r="M364" s="192" t="s">
        <v>293</v>
      </c>
      <c r="N364" s="71"/>
    </row>
    <row r="365" spans="1:14" x14ac:dyDescent="0.2">
      <c r="A365" s="132"/>
      <c r="B365" s="95"/>
      <c r="C365" s="95"/>
      <c r="D365" s="107"/>
      <c r="E365" s="95"/>
      <c r="F365" s="114" t="s">
        <v>438</v>
      </c>
      <c r="G365" s="96">
        <v>920</v>
      </c>
      <c r="H365" s="97">
        <v>11</v>
      </c>
      <c r="I365" s="112">
        <v>31</v>
      </c>
      <c r="J365" s="99">
        <v>151</v>
      </c>
      <c r="K365" s="112">
        <v>0</v>
      </c>
      <c r="L365" s="115">
        <v>1</v>
      </c>
      <c r="M365" s="150" t="s">
        <v>340</v>
      </c>
      <c r="N365" s="71">
        <v>834600</v>
      </c>
    </row>
    <row r="366" spans="1:14" ht="22.5" x14ac:dyDescent="0.2">
      <c r="A366" s="132"/>
      <c r="B366" s="95"/>
      <c r="C366" s="95"/>
      <c r="D366" s="107"/>
      <c r="E366" s="95"/>
      <c r="F366" s="114" t="s">
        <v>438</v>
      </c>
      <c r="G366" s="96">
        <v>920</v>
      </c>
      <c r="H366" s="97">
        <v>15</v>
      </c>
      <c r="I366" s="112">
        <v>31</v>
      </c>
      <c r="J366" s="99">
        <v>151</v>
      </c>
      <c r="K366" s="112">
        <v>0</v>
      </c>
      <c r="L366" s="115">
        <v>1</v>
      </c>
      <c r="M366" s="134" t="s">
        <v>296</v>
      </c>
      <c r="N366" s="71">
        <v>57000</v>
      </c>
    </row>
    <row r="367" spans="1:14" x14ac:dyDescent="0.2">
      <c r="A367" s="132"/>
      <c r="B367" s="95"/>
      <c r="C367" s="95"/>
      <c r="D367" s="107"/>
      <c r="E367" s="95"/>
      <c r="F367" s="114" t="s">
        <v>438</v>
      </c>
      <c r="G367" s="96">
        <v>920</v>
      </c>
      <c r="H367" s="97">
        <v>22</v>
      </c>
      <c r="I367" s="112">
        <v>31</v>
      </c>
      <c r="J367" s="99">
        <v>151</v>
      </c>
      <c r="K367" s="112">
        <v>0</v>
      </c>
      <c r="L367" s="115">
        <v>1</v>
      </c>
      <c r="M367" s="150" t="s">
        <v>297</v>
      </c>
      <c r="N367" s="71">
        <v>751800</v>
      </c>
    </row>
    <row r="368" spans="1:14" ht="22.5" x14ac:dyDescent="0.2">
      <c r="A368" s="132"/>
      <c r="B368" s="95"/>
      <c r="C368" s="95"/>
      <c r="D368" s="107"/>
      <c r="E368" s="95"/>
      <c r="F368" s="114" t="s">
        <v>438</v>
      </c>
      <c r="G368" s="96">
        <v>920</v>
      </c>
      <c r="H368" s="97">
        <v>27</v>
      </c>
      <c r="I368" s="112">
        <v>31</v>
      </c>
      <c r="J368" s="99">
        <v>151</v>
      </c>
      <c r="K368" s="112">
        <v>0</v>
      </c>
      <c r="L368" s="115">
        <v>1</v>
      </c>
      <c r="M368" s="134" t="s">
        <v>363</v>
      </c>
      <c r="N368" s="71">
        <v>48000</v>
      </c>
    </row>
    <row r="369" spans="1:14" x14ac:dyDescent="0.2">
      <c r="A369" s="132"/>
      <c r="B369" s="95"/>
      <c r="C369" s="95"/>
      <c r="D369" s="107">
        <v>0</v>
      </c>
      <c r="E369" s="95"/>
      <c r="F369" s="114" t="s">
        <v>438</v>
      </c>
      <c r="G369" s="96">
        <v>920</v>
      </c>
      <c r="H369" s="97">
        <v>71</v>
      </c>
      <c r="I369" s="112">
        <v>31</v>
      </c>
      <c r="J369" s="99">
        <v>151</v>
      </c>
      <c r="K369" s="112">
        <v>0</v>
      </c>
      <c r="L369" s="115">
        <v>1</v>
      </c>
      <c r="M369" s="150" t="s">
        <v>304</v>
      </c>
      <c r="N369" s="71">
        <v>66100</v>
      </c>
    </row>
    <row r="370" spans="1:14" x14ac:dyDescent="0.2">
      <c r="A370" s="132"/>
      <c r="B370" s="95"/>
      <c r="C370" s="95"/>
      <c r="D370" s="107"/>
      <c r="E370" s="95"/>
      <c r="F370" s="114" t="s">
        <v>438</v>
      </c>
      <c r="G370" s="96">
        <v>920</v>
      </c>
      <c r="H370" s="97">
        <v>71</v>
      </c>
      <c r="I370" s="112">
        <v>21</v>
      </c>
      <c r="J370" s="99">
        <v>101</v>
      </c>
      <c r="K370" s="112">
        <v>0</v>
      </c>
      <c r="L370" s="115">
        <v>1</v>
      </c>
      <c r="M370" s="150" t="s">
        <v>304</v>
      </c>
      <c r="N370" s="71">
        <v>66100</v>
      </c>
    </row>
    <row r="371" spans="1:14" x14ac:dyDescent="0.2">
      <c r="A371" s="132"/>
      <c r="B371" s="95"/>
      <c r="C371" s="95"/>
      <c r="D371" s="107"/>
      <c r="E371" s="95"/>
      <c r="F371" s="114" t="s">
        <v>438</v>
      </c>
      <c r="G371" s="96">
        <v>920</v>
      </c>
      <c r="H371" s="97">
        <v>72</v>
      </c>
      <c r="I371" s="112">
        <v>21</v>
      </c>
      <c r="J371" s="99">
        <v>101</v>
      </c>
      <c r="K371" s="112">
        <v>0</v>
      </c>
      <c r="L371" s="115">
        <v>1</v>
      </c>
      <c r="M371" s="195" t="s">
        <v>305</v>
      </c>
      <c r="N371" s="71">
        <v>132200</v>
      </c>
    </row>
    <row r="372" spans="1:14" x14ac:dyDescent="0.2">
      <c r="A372" s="132"/>
      <c r="B372" s="95"/>
      <c r="C372" s="95"/>
      <c r="D372" s="107"/>
      <c r="E372" s="95"/>
      <c r="F372" s="114" t="s">
        <v>438</v>
      </c>
      <c r="G372" s="96">
        <v>920</v>
      </c>
      <c r="H372" s="97">
        <v>73</v>
      </c>
      <c r="I372" s="112">
        <v>31</v>
      </c>
      <c r="J372" s="99">
        <v>151</v>
      </c>
      <c r="K372" s="112">
        <v>0</v>
      </c>
      <c r="L372" s="115">
        <v>1</v>
      </c>
      <c r="M372" s="150" t="s">
        <v>306</v>
      </c>
      <c r="N372" s="71">
        <v>8750</v>
      </c>
    </row>
    <row r="373" spans="1:14" x14ac:dyDescent="0.2">
      <c r="A373" s="132"/>
      <c r="B373" s="95"/>
      <c r="C373" s="95"/>
      <c r="D373" s="107"/>
      <c r="E373" s="95"/>
      <c r="F373" s="114" t="s">
        <v>438</v>
      </c>
      <c r="G373" s="96">
        <v>920</v>
      </c>
      <c r="H373" s="97">
        <v>79</v>
      </c>
      <c r="I373" s="112">
        <v>31</v>
      </c>
      <c r="J373" s="99">
        <v>151</v>
      </c>
      <c r="K373" s="112">
        <v>0</v>
      </c>
      <c r="L373" s="115">
        <v>1</v>
      </c>
      <c r="M373" s="150" t="s">
        <v>307</v>
      </c>
      <c r="N373" s="71">
        <v>110250</v>
      </c>
    </row>
    <row r="374" spans="1:14" x14ac:dyDescent="0.2">
      <c r="A374" s="132"/>
      <c r="B374" s="95"/>
      <c r="C374" s="95"/>
      <c r="D374" s="107"/>
      <c r="E374" s="95"/>
      <c r="F374" s="114"/>
      <c r="G374" s="96"/>
      <c r="H374" s="97">
        <v>1</v>
      </c>
      <c r="I374" s="112"/>
      <c r="J374" s="99"/>
      <c r="K374" s="112"/>
      <c r="L374" s="115"/>
      <c r="M374" s="158" t="s">
        <v>373</v>
      </c>
      <c r="N374" s="71"/>
    </row>
    <row r="375" spans="1:14" x14ac:dyDescent="0.2">
      <c r="A375" s="132"/>
      <c r="B375" s="95"/>
      <c r="C375" s="95"/>
      <c r="D375" s="107"/>
      <c r="E375" s="95"/>
      <c r="F375" s="114"/>
      <c r="G375" s="96"/>
      <c r="H375" s="109">
        <v>2</v>
      </c>
      <c r="I375" s="112"/>
      <c r="J375" s="99"/>
      <c r="K375" s="112"/>
      <c r="L375" s="115"/>
      <c r="M375" s="158" t="s">
        <v>383</v>
      </c>
    </row>
    <row r="376" spans="1:14" x14ac:dyDescent="0.2">
      <c r="A376" s="132"/>
      <c r="B376" s="95"/>
      <c r="C376" s="95"/>
      <c r="D376" s="107"/>
      <c r="E376" s="95"/>
      <c r="F376" s="114" t="s">
        <v>438</v>
      </c>
      <c r="G376" s="96">
        <v>920</v>
      </c>
      <c r="H376" s="109">
        <v>241</v>
      </c>
      <c r="I376" s="112">
        <v>21</v>
      </c>
      <c r="J376" s="99">
        <v>101</v>
      </c>
      <c r="K376" s="112">
        <v>0</v>
      </c>
      <c r="L376" s="115">
        <v>1</v>
      </c>
      <c r="M376" s="150" t="s">
        <v>315</v>
      </c>
      <c r="N376" s="81">
        <v>2000</v>
      </c>
    </row>
    <row r="377" spans="1:14" x14ac:dyDescent="0.2">
      <c r="A377" s="132"/>
      <c r="B377" s="95"/>
      <c r="C377" s="95"/>
      <c r="D377" s="107"/>
      <c r="E377" s="95"/>
      <c r="F377" s="114" t="s">
        <v>438</v>
      </c>
      <c r="G377" s="96">
        <v>920</v>
      </c>
      <c r="H377" s="109">
        <v>243</v>
      </c>
      <c r="I377" s="112">
        <v>21</v>
      </c>
      <c r="J377" s="99">
        <v>101</v>
      </c>
      <c r="K377" s="112">
        <v>0</v>
      </c>
      <c r="L377" s="115">
        <v>1</v>
      </c>
      <c r="M377" s="150" t="s">
        <v>316</v>
      </c>
      <c r="N377" s="81">
        <v>1000</v>
      </c>
    </row>
    <row r="378" spans="1:14" x14ac:dyDescent="0.2">
      <c r="A378" s="132"/>
      <c r="B378" s="95"/>
      <c r="C378" s="95"/>
      <c r="D378" s="107"/>
      <c r="E378" s="95"/>
      <c r="F378" s="114" t="s">
        <v>438</v>
      </c>
      <c r="G378" s="96">
        <v>920</v>
      </c>
      <c r="H378" s="109">
        <v>254</v>
      </c>
      <c r="I378" s="112">
        <v>21</v>
      </c>
      <c r="J378" s="99">
        <v>101</v>
      </c>
      <c r="K378" s="112">
        <v>0</v>
      </c>
      <c r="L378" s="115">
        <v>1</v>
      </c>
      <c r="M378" s="150" t="s">
        <v>439</v>
      </c>
      <c r="N378" s="81">
        <v>1000</v>
      </c>
    </row>
    <row r="379" spans="1:14" x14ac:dyDescent="0.2">
      <c r="A379" s="132"/>
      <c r="B379" s="95"/>
      <c r="C379" s="95"/>
      <c r="D379" s="107"/>
      <c r="E379" s="95"/>
      <c r="F379" s="114" t="s">
        <v>438</v>
      </c>
      <c r="G379" s="96">
        <v>920</v>
      </c>
      <c r="H379" s="109">
        <v>267</v>
      </c>
      <c r="I379" s="112">
        <v>21</v>
      </c>
      <c r="J379" s="99">
        <v>101</v>
      </c>
      <c r="K379" s="112">
        <v>0</v>
      </c>
      <c r="L379" s="115">
        <v>1</v>
      </c>
      <c r="M379" s="150" t="s">
        <v>321</v>
      </c>
      <c r="N379" s="81">
        <v>1000</v>
      </c>
    </row>
    <row r="380" spans="1:14" x14ac:dyDescent="0.2">
      <c r="A380" s="132"/>
      <c r="B380" s="95"/>
      <c r="C380" s="95"/>
      <c r="D380" s="107"/>
      <c r="E380" s="95"/>
      <c r="F380" s="114" t="s">
        <v>438</v>
      </c>
      <c r="G380" s="96">
        <v>920</v>
      </c>
      <c r="H380" s="109">
        <v>268</v>
      </c>
      <c r="I380" s="112">
        <v>21</v>
      </c>
      <c r="J380" s="99">
        <v>101</v>
      </c>
      <c r="K380" s="112">
        <v>0</v>
      </c>
      <c r="L380" s="115">
        <v>1</v>
      </c>
      <c r="M380" s="150" t="s">
        <v>440</v>
      </c>
      <c r="N380" s="81">
        <v>10000</v>
      </c>
    </row>
    <row r="381" spans="1:14" x14ac:dyDescent="0.2">
      <c r="A381" s="132"/>
      <c r="B381" s="95"/>
      <c r="C381" s="95"/>
      <c r="D381" s="107"/>
      <c r="E381" s="95"/>
      <c r="F381" s="114" t="s">
        <v>438</v>
      </c>
      <c r="G381" s="96">
        <v>920</v>
      </c>
      <c r="H381" s="109">
        <v>283</v>
      </c>
      <c r="I381" s="112">
        <v>21</v>
      </c>
      <c r="J381" s="99">
        <v>101</v>
      </c>
      <c r="K381" s="112">
        <v>0</v>
      </c>
      <c r="L381" s="115">
        <v>1</v>
      </c>
      <c r="M381" s="150" t="s">
        <v>434</v>
      </c>
      <c r="N381" s="81">
        <v>10000</v>
      </c>
    </row>
    <row r="382" spans="1:14" x14ac:dyDescent="0.2">
      <c r="A382" s="132"/>
      <c r="B382" s="95"/>
      <c r="C382" s="95"/>
      <c r="D382" s="107"/>
      <c r="E382" s="95"/>
      <c r="F382" s="114" t="s">
        <v>438</v>
      </c>
      <c r="G382" s="96">
        <v>920</v>
      </c>
      <c r="H382" s="109">
        <v>284</v>
      </c>
      <c r="I382" s="112">
        <v>21</v>
      </c>
      <c r="J382" s="99">
        <v>101</v>
      </c>
      <c r="K382" s="112">
        <v>0</v>
      </c>
      <c r="L382" s="115">
        <v>1</v>
      </c>
      <c r="M382" s="157" t="s">
        <v>441</v>
      </c>
      <c r="N382" s="81">
        <v>10000</v>
      </c>
    </row>
    <row r="383" spans="1:14" x14ac:dyDescent="0.2">
      <c r="A383" s="132"/>
      <c r="B383" s="95"/>
      <c r="C383" s="95"/>
      <c r="D383" s="107"/>
      <c r="E383" s="95"/>
      <c r="F383" s="114" t="s">
        <v>438</v>
      </c>
      <c r="G383" s="96">
        <v>920</v>
      </c>
      <c r="H383" s="109">
        <v>286</v>
      </c>
      <c r="I383" s="112">
        <v>21</v>
      </c>
      <c r="J383" s="99">
        <v>101</v>
      </c>
      <c r="K383" s="112">
        <v>0</v>
      </c>
      <c r="L383" s="115">
        <v>1</v>
      </c>
      <c r="M383" s="150" t="s">
        <v>418</v>
      </c>
      <c r="N383" s="81">
        <v>10000</v>
      </c>
    </row>
    <row r="384" spans="1:14" x14ac:dyDescent="0.2">
      <c r="A384" s="132"/>
      <c r="B384" s="95"/>
      <c r="C384" s="95"/>
      <c r="D384" s="107"/>
      <c r="E384" s="95"/>
      <c r="F384" s="114" t="s">
        <v>438</v>
      </c>
      <c r="G384" s="96">
        <v>920</v>
      </c>
      <c r="H384" s="109">
        <v>291</v>
      </c>
      <c r="I384" s="112">
        <v>21</v>
      </c>
      <c r="J384" s="99">
        <v>101</v>
      </c>
      <c r="K384" s="112">
        <v>0</v>
      </c>
      <c r="L384" s="115">
        <v>1</v>
      </c>
      <c r="M384" s="150" t="s">
        <v>322</v>
      </c>
      <c r="N384" s="81">
        <v>10000</v>
      </c>
    </row>
    <row r="385" spans="1:14" x14ac:dyDescent="0.2">
      <c r="A385" s="132"/>
      <c r="B385" s="95"/>
      <c r="C385" s="95"/>
      <c r="D385" s="107"/>
      <c r="E385" s="95"/>
      <c r="F385" s="114" t="s">
        <v>438</v>
      </c>
      <c r="G385" s="96">
        <v>920</v>
      </c>
      <c r="H385" s="109">
        <v>292</v>
      </c>
      <c r="I385" s="112">
        <v>21</v>
      </c>
      <c r="J385" s="99">
        <v>101</v>
      </c>
      <c r="K385" s="112">
        <v>0</v>
      </c>
      <c r="L385" s="115">
        <v>1</v>
      </c>
      <c r="M385" s="150" t="s">
        <v>397</v>
      </c>
      <c r="N385" s="81">
        <v>10000</v>
      </c>
    </row>
    <row r="386" spans="1:14" x14ac:dyDescent="0.2">
      <c r="A386" s="132"/>
      <c r="B386" s="95"/>
      <c r="C386" s="95"/>
      <c r="D386" s="107"/>
      <c r="E386" s="95"/>
      <c r="F386" s="114" t="s">
        <v>438</v>
      </c>
      <c r="G386" s="96">
        <v>920</v>
      </c>
      <c r="H386" s="109">
        <v>297</v>
      </c>
      <c r="I386" s="112">
        <v>21</v>
      </c>
      <c r="J386" s="99">
        <v>101</v>
      </c>
      <c r="K386" s="112">
        <v>0</v>
      </c>
      <c r="L386" s="115">
        <v>1</v>
      </c>
      <c r="M386" s="150" t="s">
        <v>419</v>
      </c>
      <c r="N386" s="81">
        <v>10000</v>
      </c>
    </row>
    <row r="387" spans="1:14" x14ac:dyDescent="0.2">
      <c r="A387" s="132"/>
      <c r="B387" s="95"/>
      <c r="C387" s="95"/>
      <c r="D387" s="107"/>
      <c r="E387" s="95"/>
      <c r="F387" s="114" t="s">
        <v>438</v>
      </c>
      <c r="G387" s="96">
        <v>920</v>
      </c>
      <c r="H387" s="109">
        <v>299</v>
      </c>
      <c r="I387" s="112">
        <v>21</v>
      </c>
      <c r="J387" s="99">
        <v>101</v>
      </c>
      <c r="K387" s="112">
        <v>0</v>
      </c>
      <c r="L387" s="115">
        <v>1</v>
      </c>
      <c r="M387" s="150" t="s">
        <v>442</v>
      </c>
      <c r="N387" s="81">
        <v>2000</v>
      </c>
    </row>
    <row r="388" spans="1:14" x14ac:dyDescent="0.2">
      <c r="A388" s="132"/>
      <c r="B388" s="95"/>
      <c r="C388" s="95"/>
      <c r="D388" s="107"/>
      <c r="E388" s="95"/>
      <c r="F388" s="114"/>
      <c r="G388" s="96"/>
      <c r="H388" s="109"/>
      <c r="I388" s="112"/>
      <c r="J388" s="99"/>
      <c r="K388" s="112"/>
      <c r="L388" s="115"/>
      <c r="M388" s="158" t="s">
        <v>443</v>
      </c>
      <c r="N388" s="71"/>
    </row>
    <row r="389" spans="1:14" x14ac:dyDescent="0.2">
      <c r="A389" s="132"/>
      <c r="B389" s="95"/>
      <c r="C389" s="95"/>
      <c r="D389" s="107">
        <v>21</v>
      </c>
      <c r="E389" s="95"/>
      <c r="F389" s="108"/>
      <c r="G389" s="108"/>
      <c r="H389" s="109"/>
      <c r="I389" s="98"/>
      <c r="J389" s="99"/>
      <c r="K389" s="98"/>
      <c r="L389" s="110"/>
      <c r="M389" s="192" t="s">
        <v>444</v>
      </c>
      <c r="N389" s="71"/>
    </row>
    <row r="390" spans="1:14" x14ac:dyDescent="0.2">
      <c r="A390" s="132"/>
      <c r="B390" s="95"/>
      <c r="C390" s="95"/>
      <c r="D390" s="107"/>
      <c r="E390" s="107">
        <v>0</v>
      </c>
      <c r="F390" s="141"/>
      <c r="G390" s="121"/>
      <c r="H390" s="109"/>
      <c r="I390" s="122"/>
      <c r="J390" s="123"/>
      <c r="K390" s="122"/>
      <c r="L390" s="124"/>
      <c r="M390" s="192" t="s">
        <v>293</v>
      </c>
      <c r="N390" s="71"/>
    </row>
    <row r="391" spans="1:14" x14ac:dyDescent="0.2">
      <c r="A391" s="132"/>
      <c r="B391" s="95"/>
      <c r="C391" s="95"/>
      <c r="D391" s="107"/>
      <c r="E391" s="95"/>
      <c r="F391" s="114" t="s">
        <v>412</v>
      </c>
      <c r="G391" s="96">
        <v>920</v>
      </c>
      <c r="H391" s="97">
        <v>11</v>
      </c>
      <c r="I391" s="112">
        <v>31</v>
      </c>
      <c r="J391" s="99">
        <v>151</v>
      </c>
      <c r="K391" s="112">
        <v>0</v>
      </c>
      <c r="L391" s="115">
        <v>1</v>
      </c>
      <c r="M391" s="150" t="s">
        <v>340</v>
      </c>
      <c r="N391" s="71">
        <v>232800</v>
      </c>
    </row>
    <row r="392" spans="1:14" ht="22.5" x14ac:dyDescent="0.2">
      <c r="A392" s="132"/>
      <c r="B392" s="95"/>
      <c r="C392" s="95"/>
      <c r="D392" s="107"/>
      <c r="E392" s="95"/>
      <c r="F392" s="114" t="s">
        <v>412</v>
      </c>
      <c r="G392" s="96">
        <v>920</v>
      </c>
      <c r="H392" s="97">
        <v>15</v>
      </c>
      <c r="I392" s="112">
        <v>31</v>
      </c>
      <c r="J392" s="99">
        <v>151</v>
      </c>
      <c r="K392" s="112">
        <v>0</v>
      </c>
      <c r="L392" s="115">
        <v>1</v>
      </c>
      <c r="M392" s="134" t="s">
        <v>296</v>
      </c>
      <c r="N392" s="71">
        <v>15000</v>
      </c>
    </row>
    <row r="393" spans="1:14" x14ac:dyDescent="0.2">
      <c r="A393" s="132"/>
      <c r="B393" s="95"/>
      <c r="C393" s="95"/>
      <c r="D393" s="107"/>
      <c r="E393" s="95"/>
      <c r="F393" s="114" t="s">
        <v>412</v>
      </c>
      <c r="G393" s="96">
        <v>920</v>
      </c>
      <c r="H393" s="97">
        <v>71</v>
      </c>
      <c r="I393" s="112">
        <v>31</v>
      </c>
      <c r="J393" s="99">
        <v>151</v>
      </c>
      <c r="K393" s="112">
        <v>0</v>
      </c>
      <c r="L393" s="115">
        <v>1</v>
      </c>
      <c r="M393" s="150" t="s">
        <v>304</v>
      </c>
      <c r="N393" s="71">
        <v>9700</v>
      </c>
    </row>
    <row r="394" spans="1:14" x14ac:dyDescent="0.2">
      <c r="A394" s="132"/>
      <c r="B394" s="95"/>
      <c r="C394" s="95"/>
      <c r="D394" s="107"/>
      <c r="E394" s="95"/>
      <c r="F394" s="114" t="s">
        <v>412</v>
      </c>
      <c r="G394" s="96">
        <v>920</v>
      </c>
      <c r="H394" s="97">
        <v>71</v>
      </c>
      <c r="I394" s="112">
        <v>22</v>
      </c>
      <c r="J394" s="99">
        <v>101</v>
      </c>
      <c r="K394" s="112">
        <v>0</v>
      </c>
      <c r="L394" s="115">
        <v>1</v>
      </c>
      <c r="M394" s="150" t="s">
        <v>304</v>
      </c>
      <c r="N394" s="71">
        <v>9700</v>
      </c>
    </row>
    <row r="395" spans="1:14" x14ac:dyDescent="0.2">
      <c r="A395" s="132"/>
      <c r="B395" s="95"/>
      <c r="C395" s="95"/>
      <c r="D395" s="107"/>
      <c r="E395" s="95"/>
      <c r="F395" s="114" t="s">
        <v>412</v>
      </c>
      <c r="G395" s="96">
        <v>920</v>
      </c>
      <c r="H395" s="97">
        <v>72</v>
      </c>
      <c r="I395" s="112">
        <v>21</v>
      </c>
      <c r="J395" s="99">
        <v>101</v>
      </c>
      <c r="K395" s="112">
        <v>0</v>
      </c>
      <c r="L395" s="115">
        <v>1</v>
      </c>
      <c r="M395" s="150" t="s">
        <v>305</v>
      </c>
      <c r="N395" s="71">
        <v>19400</v>
      </c>
    </row>
    <row r="396" spans="1:14" x14ac:dyDescent="0.2">
      <c r="A396" s="132"/>
      <c r="B396" s="95"/>
      <c r="C396" s="95"/>
      <c r="D396" s="107"/>
      <c r="E396" s="95"/>
      <c r="F396" s="114" t="s">
        <v>412</v>
      </c>
      <c r="G396" s="96">
        <v>920</v>
      </c>
      <c r="H396" s="97">
        <v>73</v>
      </c>
      <c r="I396" s="112">
        <v>31</v>
      </c>
      <c r="J396" s="99">
        <v>151</v>
      </c>
      <c r="K396" s="112">
        <v>0</v>
      </c>
      <c r="L396" s="115">
        <v>1</v>
      </c>
      <c r="M396" s="150" t="s">
        <v>306</v>
      </c>
      <c r="N396" s="71">
        <v>1250</v>
      </c>
    </row>
    <row r="397" spans="1:14" x14ac:dyDescent="0.2">
      <c r="A397" s="132"/>
      <c r="B397" s="95"/>
      <c r="C397" s="95"/>
      <c r="D397" s="107"/>
      <c r="E397" s="95"/>
      <c r="F397" s="114" t="s">
        <v>412</v>
      </c>
      <c r="G397" s="96">
        <v>920</v>
      </c>
      <c r="H397" s="97">
        <v>79</v>
      </c>
      <c r="I397" s="112">
        <v>31</v>
      </c>
      <c r="J397" s="99">
        <v>151</v>
      </c>
      <c r="K397" s="112">
        <v>0</v>
      </c>
      <c r="L397" s="115">
        <v>1</v>
      </c>
      <c r="M397" s="150" t="s">
        <v>307</v>
      </c>
      <c r="N397" s="71">
        <v>15750</v>
      </c>
    </row>
    <row r="398" spans="1:14" x14ac:dyDescent="0.2">
      <c r="A398" s="132"/>
      <c r="B398" s="95"/>
      <c r="C398" s="95"/>
      <c r="D398" s="107"/>
      <c r="E398" s="95"/>
      <c r="F398" s="114"/>
      <c r="G398" s="96"/>
      <c r="H398" s="97">
        <v>1</v>
      </c>
      <c r="I398" s="112"/>
      <c r="J398" s="99"/>
      <c r="K398" s="112"/>
      <c r="L398" s="115"/>
      <c r="M398" s="158" t="s">
        <v>373</v>
      </c>
      <c r="N398" s="71"/>
    </row>
    <row r="399" spans="1:14" x14ac:dyDescent="0.2">
      <c r="A399" s="132"/>
      <c r="B399" s="95"/>
      <c r="C399" s="95"/>
      <c r="D399" s="107"/>
      <c r="E399" s="95"/>
      <c r="F399" s="114" t="s">
        <v>412</v>
      </c>
      <c r="G399" s="96">
        <v>920</v>
      </c>
      <c r="H399" s="109">
        <v>199</v>
      </c>
      <c r="I399" s="112">
        <v>21</v>
      </c>
      <c r="J399" s="99">
        <v>101</v>
      </c>
      <c r="K399" s="112">
        <v>0</v>
      </c>
      <c r="L399" s="115">
        <v>1</v>
      </c>
      <c r="M399" s="157" t="s">
        <v>312</v>
      </c>
      <c r="N399" s="81">
        <v>5000</v>
      </c>
    </row>
    <row r="400" spans="1:14" x14ac:dyDescent="0.2">
      <c r="A400" s="132"/>
      <c r="B400" s="95"/>
      <c r="C400" s="95"/>
      <c r="D400" s="107"/>
      <c r="E400" s="95"/>
      <c r="F400" s="114"/>
      <c r="G400" s="96"/>
      <c r="H400" s="109">
        <v>2</v>
      </c>
      <c r="I400" s="112"/>
      <c r="J400" s="99"/>
      <c r="K400" s="112"/>
      <c r="L400" s="115"/>
      <c r="M400" s="194" t="s">
        <v>383</v>
      </c>
    </row>
    <row r="401" spans="1:14" x14ac:dyDescent="0.2">
      <c r="A401" s="132"/>
      <c r="B401" s="95"/>
      <c r="C401" s="95"/>
      <c r="D401" s="107"/>
      <c r="E401" s="95"/>
      <c r="F401" s="114" t="s">
        <v>412</v>
      </c>
      <c r="G401" s="96">
        <v>920</v>
      </c>
      <c r="H401" s="109">
        <v>263</v>
      </c>
      <c r="I401" s="112">
        <v>21</v>
      </c>
      <c r="J401" s="99">
        <v>101</v>
      </c>
      <c r="K401" s="112">
        <v>0</v>
      </c>
      <c r="L401" s="115">
        <v>1</v>
      </c>
      <c r="M401" s="157" t="s">
        <v>427</v>
      </c>
      <c r="N401" s="81">
        <v>10000</v>
      </c>
    </row>
    <row r="402" spans="1:14" x14ac:dyDescent="0.2">
      <c r="A402" s="132"/>
      <c r="B402" s="95"/>
      <c r="C402" s="95"/>
      <c r="D402" s="107"/>
      <c r="E402" s="95"/>
      <c r="F402" s="114" t="s">
        <v>412</v>
      </c>
      <c r="G402" s="96">
        <v>920</v>
      </c>
      <c r="H402" s="109">
        <v>264</v>
      </c>
      <c r="I402" s="112">
        <v>21</v>
      </c>
      <c r="J402" s="99">
        <v>101</v>
      </c>
      <c r="K402" s="112">
        <v>0</v>
      </c>
      <c r="L402" s="115">
        <v>1</v>
      </c>
      <c r="M402" s="157" t="s">
        <v>417</v>
      </c>
      <c r="N402" s="81">
        <v>10000</v>
      </c>
    </row>
    <row r="403" spans="1:14" x14ac:dyDescent="0.2">
      <c r="A403" s="132"/>
      <c r="B403" s="95"/>
      <c r="C403" s="95"/>
      <c r="D403" s="107"/>
      <c r="E403" s="95"/>
      <c r="F403" s="114" t="s">
        <v>412</v>
      </c>
      <c r="G403" s="96">
        <v>920</v>
      </c>
      <c r="H403" s="109">
        <v>267</v>
      </c>
      <c r="I403" s="112">
        <v>21</v>
      </c>
      <c r="J403" s="99">
        <v>101</v>
      </c>
      <c r="K403" s="112">
        <v>0</v>
      </c>
      <c r="L403" s="115">
        <v>1</v>
      </c>
      <c r="M403" s="157" t="s">
        <v>321</v>
      </c>
      <c r="N403" s="81">
        <v>10000</v>
      </c>
    </row>
    <row r="404" spans="1:14" x14ac:dyDescent="0.2">
      <c r="A404" s="132"/>
      <c r="B404" s="95"/>
      <c r="C404" s="95"/>
      <c r="D404" s="107"/>
      <c r="E404" s="95"/>
      <c r="F404" s="114" t="s">
        <v>412</v>
      </c>
      <c r="G404" s="96">
        <v>920</v>
      </c>
      <c r="H404" s="109">
        <v>286</v>
      </c>
      <c r="I404" s="112">
        <v>21</v>
      </c>
      <c r="J404" s="99">
        <v>101</v>
      </c>
      <c r="K404" s="112">
        <v>0</v>
      </c>
      <c r="L404" s="115">
        <v>1</v>
      </c>
      <c r="M404" s="157" t="s">
        <v>418</v>
      </c>
      <c r="N404" s="81">
        <v>5000</v>
      </c>
    </row>
    <row r="405" spans="1:14" x14ac:dyDescent="0.2">
      <c r="A405" s="132"/>
      <c r="B405" s="95"/>
      <c r="C405" s="95"/>
      <c r="D405" s="107"/>
      <c r="E405" s="95"/>
      <c r="F405" s="114" t="s">
        <v>412</v>
      </c>
      <c r="G405" s="96">
        <v>920</v>
      </c>
      <c r="H405" s="109">
        <v>299</v>
      </c>
      <c r="I405" s="112">
        <v>21</v>
      </c>
      <c r="J405" s="99">
        <v>101</v>
      </c>
      <c r="K405" s="112">
        <v>0</v>
      </c>
      <c r="L405" s="115">
        <v>1</v>
      </c>
      <c r="M405" s="157" t="s">
        <v>445</v>
      </c>
      <c r="N405" s="81">
        <v>5000</v>
      </c>
    </row>
    <row r="406" spans="1:14" x14ac:dyDescent="0.2">
      <c r="A406" s="132"/>
      <c r="B406" s="95"/>
      <c r="C406" s="95"/>
      <c r="D406" s="107"/>
      <c r="E406" s="95"/>
      <c r="F406" s="114"/>
      <c r="G406" s="96"/>
      <c r="H406" s="109"/>
      <c r="I406" s="112"/>
      <c r="J406" s="99"/>
      <c r="K406" s="112"/>
      <c r="L406" s="115"/>
      <c r="M406" s="194" t="s">
        <v>446</v>
      </c>
      <c r="N406" s="71"/>
    </row>
    <row r="407" spans="1:14" x14ac:dyDescent="0.2">
      <c r="A407" s="132"/>
      <c r="B407" s="95"/>
      <c r="C407" s="95"/>
      <c r="D407" s="107">
        <v>22</v>
      </c>
      <c r="E407" s="95"/>
      <c r="F407" s="108"/>
      <c r="G407" s="108"/>
      <c r="H407" s="109"/>
      <c r="I407" s="98"/>
      <c r="J407" s="99"/>
      <c r="K407" s="98"/>
      <c r="L407" s="126"/>
      <c r="M407" s="192" t="s">
        <v>447</v>
      </c>
      <c r="N407" s="71"/>
    </row>
    <row r="408" spans="1:14" x14ac:dyDescent="0.2">
      <c r="A408" s="132"/>
      <c r="B408" s="95"/>
      <c r="C408" s="95"/>
      <c r="D408" s="107"/>
      <c r="E408" s="107">
        <v>0</v>
      </c>
      <c r="F408" s="142"/>
      <c r="G408" s="108"/>
      <c r="H408" s="109"/>
      <c r="I408" s="98"/>
      <c r="J408" s="99"/>
      <c r="K408" s="98"/>
      <c r="L408" s="126"/>
      <c r="M408" s="192" t="s">
        <v>293</v>
      </c>
      <c r="N408" s="71"/>
    </row>
    <row r="409" spans="1:14" x14ac:dyDescent="0.2">
      <c r="A409" s="132"/>
      <c r="B409" s="95"/>
      <c r="C409" s="95"/>
      <c r="D409" s="107"/>
      <c r="E409" s="95"/>
      <c r="F409" s="114" t="s">
        <v>395</v>
      </c>
      <c r="G409" s="96">
        <v>920</v>
      </c>
      <c r="H409" s="97">
        <v>11</v>
      </c>
      <c r="I409" s="98">
        <v>31</v>
      </c>
      <c r="J409" s="99">
        <v>151</v>
      </c>
      <c r="K409" s="98">
        <v>0</v>
      </c>
      <c r="L409" s="115">
        <v>1</v>
      </c>
      <c r="M409" s="157" t="s">
        <v>340</v>
      </c>
      <c r="N409" s="71">
        <v>264000</v>
      </c>
    </row>
    <row r="410" spans="1:14" ht="22.5" x14ac:dyDescent="0.2">
      <c r="A410" s="132"/>
      <c r="B410" s="95"/>
      <c r="C410" s="95"/>
      <c r="D410" s="107"/>
      <c r="E410" s="95"/>
      <c r="F410" s="114" t="s">
        <v>395</v>
      </c>
      <c r="G410" s="96">
        <v>920</v>
      </c>
      <c r="H410" s="97">
        <v>15</v>
      </c>
      <c r="I410" s="98">
        <v>31</v>
      </c>
      <c r="J410" s="99">
        <v>151</v>
      </c>
      <c r="K410" s="98">
        <v>0</v>
      </c>
      <c r="L410" s="115">
        <v>1</v>
      </c>
      <c r="M410" s="156" t="s">
        <v>448</v>
      </c>
      <c r="N410" s="71">
        <v>18000</v>
      </c>
    </row>
    <row r="411" spans="1:14" x14ac:dyDescent="0.2">
      <c r="A411" s="132"/>
      <c r="B411" s="95"/>
      <c r="C411" s="95"/>
      <c r="D411" s="107"/>
      <c r="E411" s="95"/>
      <c r="F411" s="114" t="s">
        <v>395</v>
      </c>
      <c r="G411" s="96">
        <v>920</v>
      </c>
      <c r="H411" s="97">
        <v>22</v>
      </c>
      <c r="I411" s="98">
        <v>31</v>
      </c>
      <c r="J411" s="99">
        <v>151</v>
      </c>
      <c r="K411" s="98">
        <v>0</v>
      </c>
      <c r="L411" s="115">
        <v>1</v>
      </c>
      <c r="M411" s="157" t="s">
        <v>449</v>
      </c>
      <c r="N411" s="71">
        <v>91200</v>
      </c>
    </row>
    <row r="412" spans="1:14" x14ac:dyDescent="0.2">
      <c r="A412" s="132"/>
      <c r="B412" s="95"/>
      <c r="C412" s="95"/>
      <c r="D412" s="107"/>
      <c r="E412" s="95"/>
      <c r="F412" s="114" t="s">
        <v>395</v>
      </c>
      <c r="G412" s="96">
        <v>920</v>
      </c>
      <c r="H412" s="97">
        <v>27</v>
      </c>
      <c r="I412" s="98">
        <v>31</v>
      </c>
      <c r="J412" s="99">
        <v>151</v>
      </c>
      <c r="K412" s="98">
        <v>0</v>
      </c>
      <c r="L412" s="115">
        <v>1</v>
      </c>
      <c r="M412" s="157" t="s">
        <v>450</v>
      </c>
      <c r="N412" s="71">
        <v>6000</v>
      </c>
    </row>
    <row r="413" spans="1:14" x14ac:dyDescent="0.2">
      <c r="A413" s="132"/>
      <c r="B413" s="95"/>
      <c r="C413" s="95"/>
      <c r="D413" s="107"/>
      <c r="E413" s="95"/>
      <c r="F413" s="114" t="s">
        <v>395</v>
      </c>
      <c r="G413" s="96">
        <v>920</v>
      </c>
      <c r="H413" s="97">
        <v>71</v>
      </c>
      <c r="I413" s="98">
        <v>31</v>
      </c>
      <c r="J413" s="99">
        <v>151</v>
      </c>
      <c r="K413" s="98">
        <v>0</v>
      </c>
      <c r="L413" s="115">
        <v>1</v>
      </c>
      <c r="M413" s="157" t="s">
        <v>304</v>
      </c>
      <c r="N413" s="71">
        <v>14800</v>
      </c>
    </row>
    <row r="414" spans="1:14" x14ac:dyDescent="0.2">
      <c r="A414" s="132"/>
      <c r="B414" s="95"/>
      <c r="C414" s="95"/>
      <c r="D414" s="107"/>
      <c r="E414" s="95"/>
      <c r="F414" s="114" t="s">
        <v>395</v>
      </c>
      <c r="G414" s="96">
        <v>920</v>
      </c>
      <c r="H414" s="97">
        <v>71</v>
      </c>
      <c r="I414" s="98">
        <v>22</v>
      </c>
      <c r="J414" s="99">
        <v>101</v>
      </c>
      <c r="K414" s="98">
        <v>0</v>
      </c>
      <c r="L414" s="115">
        <v>1</v>
      </c>
      <c r="M414" s="157" t="s">
        <v>304</v>
      </c>
      <c r="N414" s="71">
        <v>14800</v>
      </c>
    </row>
    <row r="415" spans="1:14" x14ac:dyDescent="0.2">
      <c r="A415" s="132"/>
      <c r="B415" s="95"/>
      <c r="C415" s="95"/>
      <c r="D415" s="107"/>
      <c r="E415" s="95"/>
      <c r="F415" s="114" t="s">
        <v>395</v>
      </c>
      <c r="G415" s="96">
        <v>920</v>
      </c>
      <c r="H415" s="97">
        <v>72</v>
      </c>
      <c r="I415" s="98">
        <v>21</v>
      </c>
      <c r="J415" s="99">
        <v>101</v>
      </c>
      <c r="K415" s="98">
        <v>0</v>
      </c>
      <c r="L415" s="115">
        <v>1</v>
      </c>
      <c r="M415" s="150" t="s">
        <v>305</v>
      </c>
      <c r="N415" s="71">
        <v>29600</v>
      </c>
    </row>
    <row r="416" spans="1:14" x14ac:dyDescent="0.2">
      <c r="A416" s="132"/>
      <c r="B416" s="95"/>
      <c r="C416" s="95"/>
      <c r="D416" s="107"/>
      <c r="E416" s="95"/>
      <c r="F416" s="114" t="s">
        <v>395</v>
      </c>
      <c r="G416" s="96">
        <v>920</v>
      </c>
      <c r="H416" s="97">
        <v>73</v>
      </c>
      <c r="I416" s="98">
        <v>31</v>
      </c>
      <c r="J416" s="99">
        <v>151</v>
      </c>
      <c r="K416" s="98">
        <v>0</v>
      </c>
      <c r="L416" s="115">
        <v>1</v>
      </c>
      <c r="M416" s="157" t="s">
        <v>306</v>
      </c>
      <c r="N416" s="71">
        <v>2000</v>
      </c>
    </row>
    <row r="417" spans="1:14" x14ac:dyDescent="0.2">
      <c r="A417" s="132"/>
      <c r="B417" s="95"/>
      <c r="C417" s="95"/>
      <c r="D417" s="107"/>
      <c r="E417" s="95"/>
      <c r="F417" s="114" t="s">
        <v>395</v>
      </c>
      <c r="G417" s="96">
        <v>920</v>
      </c>
      <c r="H417" s="97">
        <v>79</v>
      </c>
      <c r="I417" s="98">
        <v>31</v>
      </c>
      <c r="J417" s="99">
        <v>151</v>
      </c>
      <c r="K417" s="98">
        <v>0</v>
      </c>
      <c r="L417" s="115">
        <v>1</v>
      </c>
      <c r="M417" s="157" t="s">
        <v>451</v>
      </c>
      <c r="N417" s="71">
        <v>25200</v>
      </c>
    </row>
    <row r="418" spans="1:14" x14ac:dyDescent="0.2">
      <c r="A418" s="132"/>
      <c r="B418" s="95"/>
      <c r="C418" s="95"/>
      <c r="D418" s="107"/>
      <c r="E418" s="95"/>
      <c r="F418" s="114"/>
      <c r="G418" s="96"/>
      <c r="H418" s="97">
        <v>1</v>
      </c>
      <c r="I418" s="98"/>
      <c r="J418" s="99"/>
      <c r="K418" s="98"/>
      <c r="L418" s="115"/>
      <c r="M418" s="194" t="s">
        <v>373</v>
      </c>
      <c r="N418" s="71"/>
    </row>
    <row r="419" spans="1:14" x14ac:dyDescent="0.2">
      <c r="A419" s="132"/>
      <c r="B419" s="95"/>
      <c r="C419" s="95"/>
      <c r="D419" s="107"/>
      <c r="E419" s="95"/>
      <c r="F419" s="114"/>
      <c r="G419" s="96"/>
      <c r="H419" s="109">
        <v>2</v>
      </c>
      <c r="I419" s="98"/>
      <c r="J419" s="99"/>
      <c r="K419" s="98"/>
      <c r="L419" s="115"/>
      <c r="M419" s="194" t="s">
        <v>383</v>
      </c>
    </row>
    <row r="420" spans="1:14" x14ac:dyDescent="0.2">
      <c r="A420" s="132"/>
      <c r="B420" s="95"/>
      <c r="C420" s="95"/>
      <c r="D420" s="107"/>
      <c r="E420" s="95"/>
      <c r="F420" s="114" t="s">
        <v>395</v>
      </c>
      <c r="G420" s="96">
        <v>920</v>
      </c>
      <c r="H420" s="109">
        <v>254</v>
      </c>
      <c r="I420" s="98">
        <v>31</v>
      </c>
      <c r="J420" s="99">
        <v>151</v>
      </c>
      <c r="K420" s="98">
        <v>0</v>
      </c>
      <c r="L420" s="115">
        <v>1</v>
      </c>
      <c r="M420" s="157" t="s">
        <v>425</v>
      </c>
      <c r="N420" s="81">
        <v>5000</v>
      </c>
    </row>
    <row r="421" spans="1:14" x14ac:dyDescent="0.2">
      <c r="A421" s="132"/>
      <c r="B421" s="95"/>
      <c r="C421" s="95"/>
      <c r="D421" s="107"/>
      <c r="E421" s="95"/>
      <c r="F421" s="114" t="s">
        <v>395</v>
      </c>
      <c r="G421" s="96">
        <v>920</v>
      </c>
      <c r="H421" s="109">
        <v>261</v>
      </c>
      <c r="I421" s="98">
        <v>29</v>
      </c>
      <c r="J421" s="99">
        <v>101</v>
      </c>
      <c r="K421" s="98">
        <v>0</v>
      </c>
      <c r="L421" s="115">
        <v>2</v>
      </c>
      <c r="M421" s="157" t="s">
        <v>452</v>
      </c>
      <c r="N421" s="81">
        <v>10625</v>
      </c>
    </row>
    <row r="422" spans="1:14" x14ac:dyDescent="0.2">
      <c r="A422" s="132"/>
      <c r="B422" s="95"/>
      <c r="C422" s="95"/>
      <c r="D422" s="107"/>
      <c r="E422" s="95"/>
      <c r="F422" s="114" t="s">
        <v>395</v>
      </c>
      <c r="G422" s="96">
        <v>920</v>
      </c>
      <c r="H422" s="109">
        <v>267</v>
      </c>
      <c r="I422" s="98">
        <v>31</v>
      </c>
      <c r="J422" s="99">
        <v>151</v>
      </c>
      <c r="K422" s="98">
        <v>0</v>
      </c>
      <c r="L422" s="115">
        <v>1</v>
      </c>
      <c r="M422" s="157" t="s">
        <v>453</v>
      </c>
      <c r="N422" s="81"/>
    </row>
    <row r="423" spans="1:14" x14ac:dyDescent="0.2">
      <c r="A423" s="132"/>
      <c r="B423" s="95"/>
      <c r="C423" s="95"/>
      <c r="D423" s="107"/>
      <c r="E423" s="95"/>
      <c r="F423" s="114"/>
      <c r="G423" s="96"/>
      <c r="H423" s="109"/>
      <c r="I423" s="98"/>
      <c r="J423" s="99"/>
      <c r="K423" s="98"/>
      <c r="L423" s="115"/>
      <c r="M423" s="194" t="s">
        <v>454</v>
      </c>
      <c r="N423" s="71" t="s">
        <v>455</v>
      </c>
    </row>
    <row r="424" spans="1:14" x14ac:dyDescent="0.2">
      <c r="A424" s="132"/>
      <c r="B424" s="95"/>
      <c r="C424" s="95"/>
      <c r="D424" s="107">
        <v>23</v>
      </c>
      <c r="E424" s="95"/>
      <c r="F424" s="114"/>
      <c r="G424" s="96"/>
      <c r="H424" s="109"/>
      <c r="I424" s="98"/>
      <c r="J424" s="99"/>
      <c r="K424" s="98"/>
      <c r="L424" s="115"/>
      <c r="M424" s="196" t="s">
        <v>456</v>
      </c>
      <c r="N424" s="71"/>
    </row>
    <row r="425" spans="1:14" x14ac:dyDescent="0.2">
      <c r="A425" s="132"/>
      <c r="B425" s="95"/>
      <c r="C425" s="95"/>
      <c r="D425" s="107"/>
      <c r="E425" s="95">
        <v>0</v>
      </c>
      <c r="F425" s="114"/>
      <c r="G425" s="96"/>
      <c r="H425" s="109"/>
      <c r="I425" s="98"/>
      <c r="J425" s="99"/>
      <c r="K425" s="98"/>
      <c r="L425" s="115"/>
      <c r="M425" s="196" t="s">
        <v>457</v>
      </c>
      <c r="N425" s="71"/>
    </row>
    <row r="426" spans="1:14" x14ac:dyDescent="0.2">
      <c r="A426" s="132"/>
      <c r="B426" s="95"/>
      <c r="C426" s="95"/>
      <c r="D426" s="107"/>
      <c r="E426" s="95"/>
      <c r="F426" s="143" t="s">
        <v>458</v>
      </c>
      <c r="G426" s="97">
        <v>920</v>
      </c>
      <c r="H426" s="97">
        <v>11</v>
      </c>
      <c r="I426" s="133">
        <v>31</v>
      </c>
      <c r="J426" s="144">
        <v>151</v>
      </c>
      <c r="K426" s="133">
        <v>0</v>
      </c>
      <c r="L426" s="145">
        <v>1</v>
      </c>
      <c r="M426" s="197" t="s">
        <v>340</v>
      </c>
      <c r="N426" s="71">
        <v>158400</v>
      </c>
    </row>
    <row r="427" spans="1:14" ht="22.5" x14ac:dyDescent="0.2">
      <c r="A427" s="132"/>
      <c r="B427" s="95"/>
      <c r="C427" s="95"/>
      <c r="D427" s="107"/>
      <c r="E427" s="95"/>
      <c r="F427" s="114" t="s">
        <v>458</v>
      </c>
      <c r="G427" s="96">
        <v>920</v>
      </c>
      <c r="H427" s="97">
        <v>15</v>
      </c>
      <c r="I427" s="98">
        <v>31</v>
      </c>
      <c r="J427" s="99">
        <v>151</v>
      </c>
      <c r="K427" s="112">
        <v>0</v>
      </c>
      <c r="L427" s="115">
        <v>1</v>
      </c>
      <c r="M427" s="134" t="s">
        <v>296</v>
      </c>
      <c r="N427" s="71">
        <v>9000</v>
      </c>
    </row>
    <row r="428" spans="1:14" x14ac:dyDescent="0.2">
      <c r="A428" s="132"/>
      <c r="B428" s="95"/>
      <c r="C428" s="95"/>
      <c r="D428" s="107"/>
      <c r="E428" s="95"/>
      <c r="F428" s="114" t="s">
        <v>458</v>
      </c>
      <c r="G428" s="96">
        <v>920</v>
      </c>
      <c r="H428" s="97">
        <v>22</v>
      </c>
      <c r="I428" s="98">
        <v>31</v>
      </c>
      <c r="J428" s="99">
        <v>151</v>
      </c>
      <c r="K428" s="98">
        <v>0</v>
      </c>
      <c r="L428" s="115">
        <v>1</v>
      </c>
      <c r="M428" s="157" t="s">
        <v>449</v>
      </c>
      <c r="N428" s="71">
        <v>173160</v>
      </c>
    </row>
    <row r="429" spans="1:14" x14ac:dyDescent="0.2">
      <c r="A429" s="132"/>
      <c r="B429" s="95"/>
      <c r="C429" s="95"/>
      <c r="D429" s="107"/>
      <c r="E429" s="95"/>
      <c r="F429" s="114" t="s">
        <v>458</v>
      </c>
      <c r="G429" s="96">
        <v>920</v>
      </c>
      <c r="H429" s="97">
        <v>27</v>
      </c>
      <c r="I429" s="98">
        <v>31</v>
      </c>
      <c r="J429" s="99">
        <v>151</v>
      </c>
      <c r="K429" s="98">
        <v>0</v>
      </c>
      <c r="L429" s="115">
        <v>1</v>
      </c>
      <c r="M429" s="157" t="s">
        <v>450</v>
      </c>
      <c r="N429" s="71">
        <v>12000</v>
      </c>
    </row>
    <row r="430" spans="1:14" x14ac:dyDescent="0.2">
      <c r="A430" s="132"/>
      <c r="B430" s="95"/>
      <c r="C430" s="95"/>
      <c r="D430" s="107"/>
      <c r="E430" s="95"/>
      <c r="F430" s="114" t="s">
        <v>458</v>
      </c>
      <c r="G430" s="96">
        <v>920</v>
      </c>
      <c r="H430" s="97">
        <v>71</v>
      </c>
      <c r="I430" s="98">
        <v>31</v>
      </c>
      <c r="J430" s="99">
        <v>151</v>
      </c>
      <c r="K430" s="112">
        <v>0</v>
      </c>
      <c r="L430" s="115">
        <v>1</v>
      </c>
      <c r="M430" s="150" t="s">
        <v>304</v>
      </c>
      <c r="N430" s="71">
        <v>13815</v>
      </c>
    </row>
    <row r="431" spans="1:14" x14ac:dyDescent="0.2">
      <c r="A431" s="132"/>
      <c r="B431" s="95"/>
      <c r="C431" s="95"/>
      <c r="D431" s="107"/>
      <c r="E431" s="95"/>
      <c r="F431" s="114" t="s">
        <v>458</v>
      </c>
      <c r="G431" s="96">
        <v>920</v>
      </c>
      <c r="H431" s="97">
        <v>71</v>
      </c>
      <c r="I431" s="98">
        <v>22</v>
      </c>
      <c r="J431" s="99">
        <v>101</v>
      </c>
      <c r="K431" s="112">
        <v>0</v>
      </c>
      <c r="L431" s="115">
        <v>1</v>
      </c>
      <c r="M431" s="150" t="s">
        <v>304</v>
      </c>
      <c r="N431" s="71">
        <v>13815</v>
      </c>
    </row>
    <row r="432" spans="1:14" x14ac:dyDescent="0.2">
      <c r="A432" s="132"/>
      <c r="B432" s="95"/>
      <c r="C432" s="95"/>
      <c r="D432" s="107"/>
      <c r="E432" s="95"/>
      <c r="F432" s="114" t="s">
        <v>458</v>
      </c>
      <c r="G432" s="96">
        <v>920</v>
      </c>
      <c r="H432" s="97">
        <v>72</v>
      </c>
      <c r="I432" s="98">
        <v>21</v>
      </c>
      <c r="J432" s="99">
        <v>101</v>
      </c>
      <c r="K432" s="112">
        <v>0</v>
      </c>
      <c r="L432" s="115">
        <v>1</v>
      </c>
      <c r="M432" s="150" t="s">
        <v>305</v>
      </c>
      <c r="N432" s="71">
        <v>27630</v>
      </c>
    </row>
    <row r="433" spans="1:14" x14ac:dyDescent="0.2">
      <c r="A433" s="132"/>
      <c r="B433" s="95"/>
      <c r="C433" s="95"/>
      <c r="D433" s="107"/>
      <c r="E433" s="95"/>
      <c r="F433" s="114" t="s">
        <v>458</v>
      </c>
      <c r="G433" s="96">
        <v>920</v>
      </c>
      <c r="H433" s="97">
        <v>73</v>
      </c>
      <c r="I433" s="98">
        <v>31</v>
      </c>
      <c r="J433" s="99">
        <v>151</v>
      </c>
      <c r="K433" s="112">
        <v>0</v>
      </c>
      <c r="L433" s="115">
        <v>1</v>
      </c>
      <c r="M433" s="150" t="s">
        <v>306</v>
      </c>
      <c r="N433" s="71">
        <v>1750</v>
      </c>
    </row>
    <row r="434" spans="1:14" x14ac:dyDescent="0.2">
      <c r="A434" s="132"/>
      <c r="B434" s="95"/>
      <c r="C434" s="95"/>
      <c r="D434" s="107"/>
      <c r="E434" s="95"/>
      <c r="F434" s="114" t="s">
        <v>458</v>
      </c>
      <c r="G434" s="96">
        <v>920</v>
      </c>
      <c r="H434" s="97">
        <v>79</v>
      </c>
      <c r="I434" s="98">
        <v>31</v>
      </c>
      <c r="J434" s="99">
        <v>151</v>
      </c>
      <c r="K434" s="112">
        <v>0</v>
      </c>
      <c r="L434" s="115">
        <v>1</v>
      </c>
      <c r="M434" s="150" t="s">
        <v>307</v>
      </c>
      <c r="N434" s="71">
        <v>22050</v>
      </c>
    </row>
    <row r="435" spans="1:14" x14ac:dyDescent="0.2">
      <c r="A435" s="132"/>
      <c r="B435" s="95"/>
      <c r="C435" s="95"/>
      <c r="D435" s="107"/>
      <c r="E435" s="95"/>
      <c r="F435" s="114"/>
      <c r="G435" s="96"/>
      <c r="H435" s="97"/>
      <c r="I435" s="98"/>
      <c r="J435" s="99"/>
      <c r="K435" s="112"/>
      <c r="L435" s="115"/>
      <c r="M435" s="150"/>
      <c r="N435" s="71"/>
    </row>
    <row r="436" spans="1:14" x14ac:dyDescent="0.2">
      <c r="A436" s="132"/>
      <c r="B436" s="95"/>
      <c r="C436" s="95"/>
      <c r="D436" s="107"/>
      <c r="E436" s="95"/>
      <c r="F436" s="114" t="s">
        <v>458</v>
      </c>
      <c r="G436" s="96">
        <v>920</v>
      </c>
      <c r="H436" s="109">
        <v>122</v>
      </c>
      <c r="I436" s="98">
        <v>31</v>
      </c>
      <c r="J436" s="99">
        <v>151</v>
      </c>
      <c r="K436" s="112">
        <v>0</v>
      </c>
      <c r="L436" s="115">
        <v>2</v>
      </c>
      <c r="M436" s="150" t="s">
        <v>459</v>
      </c>
      <c r="N436" s="81">
        <v>5000</v>
      </c>
    </row>
    <row r="437" spans="1:14" x14ac:dyDescent="0.2">
      <c r="A437" s="132"/>
      <c r="B437" s="95"/>
      <c r="C437" s="95"/>
      <c r="D437" s="107"/>
      <c r="E437" s="95"/>
      <c r="F437" s="114" t="s">
        <v>458</v>
      </c>
      <c r="G437" s="96">
        <v>920</v>
      </c>
      <c r="H437" s="109">
        <v>199</v>
      </c>
      <c r="I437" s="98">
        <v>31</v>
      </c>
      <c r="J437" s="99">
        <v>151</v>
      </c>
      <c r="K437" s="112">
        <v>0</v>
      </c>
      <c r="L437" s="115">
        <v>2</v>
      </c>
      <c r="M437" s="150" t="s">
        <v>348</v>
      </c>
      <c r="N437" s="81">
        <v>2000</v>
      </c>
    </row>
    <row r="438" spans="1:14" x14ac:dyDescent="0.2">
      <c r="A438" s="132"/>
      <c r="B438" s="95"/>
      <c r="C438" s="95"/>
      <c r="D438" s="107"/>
      <c r="E438" s="95"/>
      <c r="F438" s="114"/>
      <c r="G438" s="96"/>
      <c r="H438" s="109"/>
      <c r="I438" s="98"/>
      <c r="J438" s="99"/>
      <c r="K438" s="112"/>
      <c r="L438" s="115"/>
      <c r="M438" s="158" t="s">
        <v>383</v>
      </c>
      <c r="N438" s="81"/>
    </row>
    <row r="439" spans="1:14" x14ac:dyDescent="0.2">
      <c r="A439" s="132"/>
      <c r="B439" s="95"/>
      <c r="C439" s="95"/>
      <c r="D439" s="107"/>
      <c r="E439" s="95"/>
      <c r="F439" s="114" t="s">
        <v>458</v>
      </c>
      <c r="G439" s="96">
        <v>920</v>
      </c>
      <c r="H439" s="109">
        <v>241</v>
      </c>
      <c r="I439" s="98">
        <v>31</v>
      </c>
      <c r="J439" s="99">
        <v>151</v>
      </c>
      <c r="K439" s="112">
        <v>0</v>
      </c>
      <c r="L439" s="115">
        <v>2</v>
      </c>
      <c r="M439" s="150" t="s">
        <v>315</v>
      </c>
      <c r="N439" s="81">
        <v>10000</v>
      </c>
    </row>
    <row r="440" spans="1:14" x14ac:dyDescent="0.2">
      <c r="A440" s="132"/>
      <c r="B440" s="95"/>
      <c r="C440" s="95"/>
      <c r="D440" s="107"/>
      <c r="E440" s="95"/>
      <c r="F440" s="114" t="s">
        <v>458</v>
      </c>
      <c r="G440" s="96">
        <v>920</v>
      </c>
      <c r="H440" s="109">
        <v>243</v>
      </c>
      <c r="I440" s="98">
        <v>31</v>
      </c>
      <c r="J440" s="99">
        <v>151</v>
      </c>
      <c r="K440" s="112">
        <v>0</v>
      </c>
      <c r="L440" s="115">
        <v>2</v>
      </c>
      <c r="M440" s="150" t="s">
        <v>316</v>
      </c>
      <c r="N440" s="81">
        <v>5000</v>
      </c>
    </row>
    <row r="441" spans="1:14" x14ac:dyDescent="0.2">
      <c r="A441" s="132"/>
      <c r="B441" s="95"/>
      <c r="C441" s="95"/>
      <c r="D441" s="107"/>
      <c r="E441" s="95"/>
      <c r="F441" s="114"/>
      <c r="G441" s="96"/>
      <c r="H441" s="109"/>
      <c r="I441" s="112"/>
      <c r="J441" s="99"/>
      <c r="K441" s="112"/>
      <c r="L441" s="115"/>
      <c r="M441" s="158" t="s">
        <v>460</v>
      </c>
      <c r="N441" s="71"/>
    </row>
    <row r="442" spans="1:14" ht="22.5" x14ac:dyDescent="0.2">
      <c r="A442" s="132"/>
      <c r="B442" s="132"/>
      <c r="C442" s="95"/>
      <c r="D442" s="107">
        <v>24</v>
      </c>
      <c r="E442" s="95"/>
      <c r="F442" s="114"/>
      <c r="G442" s="96"/>
      <c r="H442" s="97"/>
      <c r="I442" s="109"/>
      <c r="J442" s="144"/>
      <c r="K442" s="109"/>
      <c r="L442" s="115"/>
      <c r="M442" s="189" t="s">
        <v>461</v>
      </c>
      <c r="N442" s="71"/>
    </row>
    <row r="443" spans="1:14" x14ac:dyDescent="0.2">
      <c r="A443" s="132"/>
      <c r="B443" s="132"/>
      <c r="C443" s="95"/>
      <c r="D443" s="107"/>
      <c r="E443" s="95">
        <v>0</v>
      </c>
      <c r="F443" s="114"/>
      <c r="G443" s="96"/>
      <c r="H443" s="109"/>
      <c r="I443" s="112"/>
      <c r="J443" s="99"/>
      <c r="K443" s="112"/>
      <c r="L443" s="115"/>
      <c r="M443" s="189" t="s">
        <v>462</v>
      </c>
      <c r="N443" s="71"/>
    </row>
    <row r="444" spans="1:14" x14ac:dyDescent="0.2">
      <c r="A444" s="132"/>
      <c r="B444" s="95"/>
      <c r="C444" s="132"/>
      <c r="D444" s="107"/>
      <c r="E444" s="107"/>
      <c r="F444" s="114" t="s">
        <v>463</v>
      </c>
      <c r="G444" s="96">
        <v>920</v>
      </c>
      <c r="H444" s="97">
        <v>11</v>
      </c>
      <c r="I444" s="109">
        <v>31</v>
      </c>
      <c r="J444" s="144">
        <v>151</v>
      </c>
      <c r="K444" s="109">
        <v>0</v>
      </c>
      <c r="L444" s="115">
        <v>1</v>
      </c>
      <c r="M444" s="157" t="s">
        <v>340</v>
      </c>
      <c r="N444" s="171">
        <v>130800</v>
      </c>
    </row>
    <row r="445" spans="1:14" ht="22.5" x14ac:dyDescent="0.2">
      <c r="A445" s="132"/>
      <c r="B445" s="95"/>
      <c r="C445" s="132"/>
      <c r="D445" s="107"/>
      <c r="E445" s="107"/>
      <c r="F445" s="114" t="s">
        <v>463</v>
      </c>
      <c r="G445" s="96">
        <v>920</v>
      </c>
      <c r="H445" s="97">
        <v>15</v>
      </c>
      <c r="I445" s="109">
        <v>31</v>
      </c>
      <c r="J445" s="144">
        <v>151</v>
      </c>
      <c r="K445" s="109">
        <v>0</v>
      </c>
      <c r="L445" s="115">
        <v>1</v>
      </c>
      <c r="M445" s="156" t="s">
        <v>448</v>
      </c>
      <c r="N445" s="71">
        <v>9000</v>
      </c>
    </row>
    <row r="446" spans="1:14" x14ac:dyDescent="0.2">
      <c r="A446" s="132"/>
      <c r="B446" s="132"/>
      <c r="C446" s="95"/>
      <c r="D446" s="107"/>
      <c r="E446" s="95"/>
      <c r="F446" s="114" t="s">
        <v>463</v>
      </c>
      <c r="G446" s="96">
        <v>920</v>
      </c>
      <c r="H446" s="97">
        <v>22</v>
      </c>
      <c r="I446" s="109">
        <v>31</v>
      </c>
      <c r="J446" s="144">
        <v>151</v>
      </c>
      <c r="K446" s="109">
        <v>0</v>
      </c>
      <c r="L446" s="115">
        <v>1</v>
      </c>
      <c r="M446" s="150" t="s">
        <v>297</v>
      </c>
      <c r="N446" s="71">
        <v>345600</v>
      </c>
    </row>
    <row r="447" spans="1:14" ht="22.5" x14ac:dyDescent="0.2">
      <c r="A447" s="132"/>
      <c r="B447" s="132"/>
      <c r="C447" s="95"/>
      <c r="D447" s="107"/>
      <c r="E447" s="95"/>
      <c r="F447" s="114" t="s">
        <v>463</v>
      </c>
      <c r="G447" s="96">
        <v>920</v>
      </c>
      <c r="H447" s="97">
        <v>27</v>
      </c>
      <c r="I447" s="109">
        <v>31</v>
      </c>
      <c r="J447" s="144">
        <v>151</v>
      </c>
      <c r="K447" s="109">
        <v>0</v>
      </c>
      <c r="L447" s="115">
        <v>1</v>
      </c>
      <c r="M447" s="134" t="s">
        <v>363</v>
      </c>
      <c r="N447" s="71">
        <v>24000</v>
      </c>
    </row>
    <row r="448" spans="1:14" x14ac:dyDescent="0.2">
      <c r="A448" s="132"/>
      <c r="B448" s="132"/>
      <c r="C448" s="95"/>
      <c r="D448" s="107"/>
      <c r="E448" s="95"/>
      <c r="F448" s="114" t="s">
        <v>463</v>
      </c>
      <c r="G448" s="96">
        <v>920</v>
      </c>
      <c r="H448" s="97">
        <v>71</v>
      </c>
      <c r="I448" s="109">
        <v>31</v>
      </c>
      <c r="J448" s="144">
        <v>151</v>
      </c>
      <c r="K448" s="109">
        <v>0</v>
      </c>
      <c r="L448" s="115">
        <v>1</v>
      </c>
      <c r="M448" s="150" t="s">
        <v>304</v>
      </c>
      <c r="N448" s="71">
        <v>19850</v>
      </c>
    </row>
    <row r="449" spans="1:14" x14ac:dyDescent="0.2">
      <c r="A449" s="132"/>
      <c r="B449" s="132"/>
      <c r="C449" s="95"/>
      <c r="D449" s="107"/>
      <c r="E449" s="95"/>
      <c r="F449" s="114" t="s">
        <v>463</v>
      </c>
      <c r="G449" s="96">
        <v>920</v>
      </c>
      <c r="H449" s="97">
        <v>71</v>
      </c>
      <c r="I449" s="109">
        <v>22</v>
      </c>
      <c r="J449" s="144">
        <v>101</v>
      </c>
      <c r="K449" s="109">
        <v>0</v>
      </c>
      <c r="L449" s="115">
        <v>1</v>
      </c>
      <c r="M449" s="150" t="s">
        <v>304</v>
      </c>
      <c r="N449" s="71">
        <v>19850</v>
      </c>
    </row>
    <row r="450" spans="1:14" x14ac:dyDescent="0.2">
      <c r="A450" s="132"/>
      <c r="B450" s="132"/>
      <c r="C450" s="95"/>
      <c r="D450" s="107"/>
      <c r="E450" s="95"/>
      <c r="F450" s="114" t="s">
        <v>463</v>
      </c>
      <c r="G450" s="96">
        <v>920</v>
      </c>
      <c r="H450" s="97">
        <v>72</v>
      </c>
      <c r="I450" s="109">
        <v>21</v>
      </c>
      <c r="J450" s="144">
        <v>101</v>
      </c>
      <c r="K450" s="109">
        <v>0</v>
      </c>
      <c r="L450" s="115">
        <v>1</v>
      </c>
      <c r="M450" s="150" t="s">
        <v>305</v>
      </c>
      <c r="N450" s="71">
        <v>39700</v>
      </c>
    </row>
    <row r="451" spans="1:14" x14ac:dyDescent="0.2">
      <c r="A451" s="132"/>
      <c r="B451" s="95"/>
      <c r="C451" s="95"/>
      <c r="D451" s="107"/>
      <c r="E451" s="95"/>
      <c r="F451" s="114" t="s">
        <v>463</v>
      </c>
      <c r="G451" s="96">
        <v>920</v>
      </c>
      <c r="H451" s="97">
        <v>73</v>
      </c>
      <c r="I451" s="109">
        <v>31</v>
      </c>
      <c r="J451" s="144">
        <v>151</v>
      </c>
      <c r="K451" s="109">
        <v>0</v>
      </c>
      <c r="L451" s="115">
        <v>1</v>
      </c>
      <c r="M451" s="150" t="s">
        <v>306</v>
      </c>
      <c r="N451" s="71">
        <v>2750</v>
      </c>
    </row>
    <row r="452" spans="1:14" x14ac:dyDescent="0.2">
      <c r="A452" s="132"/>
      <c r="B452" s="132"/>
      <c r="C452" s="95"/>
      <c r="D452" s="107"/>
      <c r="E452" s="95"/>
      <c r="F452" s="114" t="s">
        <v>463</v>
      </c>
      <c r="G452" s="96">
        <v>920</v>
      </c>
      <c r="H452" s="97">
        <v>79</v>
      </c>
      <c r="I452" s="109">
        <v>31</v>
      </c>
      <c r="J452" s="144">
        <v>151</v>
      </c>
      <c r="K452" s="109">
        <v>0</v>
      </c>
      <c r="L452" s="115">
        <v>1</v>
      </c>
      <c r="M452" s="150" t="s">
        <v>307</v>
      </c>
      <c r="N452" s="71">
        <v>34650</v>
      </c>
    </row>
    <row r="453" spans="1:14" x14ac:dyDescent="0.2">
      <c r="A453" s="132"/>
      <c r="B453" s="132"/>
      <c r="C453" s="95"/>
      <c r="D453" s="107"/>
      <c r="E453" s="95"/>
      <c r="F453" s="114"/>
      <c r="G453" s="96"/>
      <c r="H453" s="97"/>
      <c r="I453" s="109"/>
      <c r="J453" s="144"/>
      <c r="K453" s="109"/>
      <c r="L453" s="115"/>
      <c r="M453" s="150"/>
      <c r="N453" s="71"/>
    </row>
    <row r="454" spans="1:14" x14ac:dyDescent="0.2">
      <c r="A454" s="132"/>
      <c r="B454" s="132"/>
      <c r="C454" s="95"/>
      <c r="D454" s="107"/>
      <c r="E454" s="95"/>
      <c r="F454" s="114" t="s">
        <v>463</v>
      </c>
      <c r="G454" s="96">
        <v>920</v>
      </c>
      <c r="H454" s="109">
        <v>122</v>
      </c>
      <c r="I454" s="112">
        <v>21</v>
      </c>
      <c r="J454" s="99">
        <v>101</v>
      </c>
      <c r="K454" s="112">
        <v>0</v>
      </c>
      <c r="L454" s="115">
        <v>1</v>
      </c>
      <c r="M454" s="150" t="s">
        <v>459</v>
      </c>
      <c r="N454" s="71">
        <v>16340</v>
      </c>
    </row>
    <row r="455" spans="1:14" ht="22.5" x14ac:dyDescent="0.2">
      <c r="A455" s="132"/>
      <c r="B455" s="132"/>
      <c r="C455" s="95"/>
      <c r="D455" s="107"/>
      <c r="E455" s="95"/>
      <c r="F455" s="114" t="s">
        <v>463</v>
      </c>
      <c r="G455" s="96">
        <v>920</v>
      </c>
      <c r="H455" s="109">
        <v>192</v>
      </c>
      <c r="I455" s="112">
        <v>21</v>
      </c>
      <c r="J455" s="99">
        <v>101</v>
      </c>
      <c r="K455" s="112">
        <v>0</v>
      </c>
      <c r="L455" s="115">
        <v>1</v>
      </c>
      <c r="M455" s="153" t="s">
        <v>464</v>
      </c>
      <c r="N455" s="71">
        <v>275000</v>
      </c>
    </row>
    <row r="456" spans="1:14" x14ac:dyDescent="0.2">
      <c r="A456" s="132"/>
      <c r="B456" s="132"/>
      <c r="C456" s="95"/>
      <c r="D456" s="107"/>
      <c r="E456" s="95"/>
      <c r="F456" s="114"/>
      <c r="G456" s="96"/>
      <c r="H456" s="109">
        <v>2</v>
      </c>
      <c r="I456" s="112"/>
      <c r="J456" s="99"/>
      <c r="K456" s="112"/>
      <c r="L456" s="115"/>
      <c r="M456" s="158" t="s">
        <v>383</v>
      </c>
      <c r="N456" s="71"/>
    </row>
    <row r="457" spans="1:14" x14ac:dyDescent="0.2">
      <c r="A457" s="132"/>
      <c r="B457" s="132"/>
      <c r="C457" s="95"/>
      <c r="D457" s="107"/>
      <c r="E457" s="95"/>
      <c r="F457" s="114" t="s">
        <v>463</v>
      </c>
      <c r="G457" s="96">
        <v>920</v>
      </c>
      <c r="H457" s="109">
        <v>241</v>
      </c>
      <c r="I457" s="112">
        <v>21</v>
      </c>
      <c r="J457" s="99">
        <v>101</v>
      </c>
      <c r="K457" s="112">
        <v>0</v>
      </c>
      <c r="L457" s="115">
        <v>1</v>
      </c>
      <c r="M457" s="150" t="s">
        <v>315</v>
      </c>
      <c r="N457" s="71">
        <v>5000</v>
      </c>
    </row>
    <row r="458" spans="1:14" x14ac:dyDescent="0.2">
      <c r="A458" s="132"/>
      <c r="B458" s="132"/>
      <c r="C458" s="95"/>
      <c r="D458" s="107"/>
      <c r="E458" s="95"/>
      <c r="F458" s="114" t="s">
        <v>463</v>
      </c>
      <c r="G458" s="96">
        <v>920</v>
      </c>
      <c r="H458" s="109">
        <v>243</v>
      </c>
      <c r="I458" s="112">
        <v>21</v>
      </c>
      <c r="J458" s="99">
        <v>101</v>
      </c>
      <c r="K458" s="112">
        <v>0</v>
      </c>
      <c r="L458" s="115">
        <v>1</v>
      </c>
      <c r="M458" s="150" t="s">
        <v>316</v>
      </c>
      <c r="N458" s="71">
        <v>5000</v>
      </c>
    </row>
    <row r="459" spans="1:14" x14ac:dyDescent="0.2">
      <c r="A459" s="132"/>
      <c r="B459" s="132"/>
      <c r="C459" s="95"/>
      <c r="D459" s="107"/>
      <c r="E459" s="95"/>
      <c r="F459" s="114" t="s">
        <v>463</v>
      </c>
      <c r="G459" s="96">
        <v>920</v>
      </c>
      <c r="H459" s="109">
        <v>267</v>
      </c>
      <c r="I459" s="112">
        <v>21</v>
      </c>
      <c r="J459" s="99">
        <v>101</v>
      </c>
      <c r="K459" s="112">
        <v>0</v>
      </c>
      <c r="L459" s="115">
        <v>1</v>
      </c>
      <c r="M459" s="150" t="s">
        <v>321</v>
      </c>
      <c r="N459" s="71">
        <v>5670</v>
      </c>
    </row>
    <row r="460" spans="1:14" x14ac:dyDescent="0.2">
      <c r="A460" s="132"/>
      <c r="B460" s="132"/>
      <c r="C460" s="95"/>
      <c r="D460" s="107"/>
      <c r="E460" s="95"/>
      <c r="F460" s="114"/>
      <c r="G460" s="96"/>
      <c r="H460" s="97"/>
      <c r="I460" s="109"/>
      <c r="J460" s="144"/>
      <c r="K460" s="109"/>
      <c r="L460" s="115"/>
      <c r="M460" s="158" t="s">
        <v>465</v>
      </c>
      <c r="N460" s="71"/>
    </row>
    <row r="461" spans="1:14" x14ac:dyDescent="0.2">
      <c r="A461" s="132"/>
      <c r="B461" s="132"/>
      <c r="C461" s="132"/>
      <c r="D461" s="107">
        <v>25</v>
      </c>
      <c r="E461" s="95"/>
      <c r="F461" s="108"/>
      <c r="G461" s="108"/>
      <c r="H461" s="109"/>
      <c r="I461" s="98"/>
      <c r="J461" s="99"/>
      <c r="K461" s="98"/>
      <c r="L461" s="110"/>
      <c r="M461" s="189" t="s">
        <v>466</v>
      </c>
      <c r="N461" s="71"/>
    </row>
    <row r="462" spans="1:14" x14ac:dyDescent="0.2">
      <c r="A462" s="132"/>
      <c r="B462" s="132"/>
      <c r="C462" s="132"/>
      <c r="D462" s="107"/>
      <c r="E462" s="107">
        <v>0</v>
      </c>
      <c r="F462" s="121"/>
      <c r="G462" s="121"/>
      <c r="H462" s="109"/>
      <c r="I462" s="122"/>
      <c r="J462" s="123"/>
      <c r="K462" s="122"/>
      <c r="L462" s="124"/>
      <c r="M462" s="187" t="s">
        <v>293</v>
      </c>
      <c r="N462" s="71"/>
    </row>
    <row r="463" spans="1:14" x14ac:dyDescent="0.2">
      <c r="A463" s="132"/>
      <c r="B463" s="132"/>
      <c r="C463" s="132"/>
      <c r="D463" s="107"/>
      <c r="E463" s="107"/>
      <c r="F463" s="114" t="s">
        <v>467</v>
      </c>
      <c r="G463" s="96">
        <v>920</v>
      </c>
      <c r="H463" s="97">
        <v>11</v>
      </c>
      <c r="I463" s="112">
        <v>31</v>
      </c>
      <c r="J463" s="99">
        <v>151</v>
      </c>
      <c r="K463" s="112">
        <v>0</v>
      </c>
      <c r="L463" s="115">
        <v>1</v>
      </c>
      <c r="M463" s="150" t="s">
        <v>340</v>
      </c>
      <c r="N463" s="125">
        <v>276000</v>
      </c>
    </row>
    <row r="464" spans="1:14" ht="22.5" x14ac:dyDescent="0.2">
      <c r="A464" s="132"/>
      <c r="B464" s="132"/>
      <c r="C464" s="132"/>
      <c r="D464" s="107"/>
      <c r="E464" s="107"/>
      <c r="F464" s="114" t="s">
        <v>467</v>
      </c>
      <c r="G464" s="96">
        <v>920</v>
      </c>
      <c r="H464" s="97">
        <v>15</v>
      </c>
      <c r="I464" s="112">
        <v>31</v>
      </c>
      <c r="J464" s="99">
        <v>151</v>
      </c>
      <c r="K464" s="112">
        <v>0</v>
      </c>
      <c r="L464" s="115">
        <v>1</v>
      </c>
      <c r="M464" s="134" t="s">
        <v>296</v>
      </c>
      <c r="N464" s="125">
        <v>18000</v>
      </c>
    </row>
    <row r="465" spans="1:14" x14ac:dyDescent="0.2">
      <c r="A465" s="132"/>
      <c r="B465" s="132"/>
      <c r="C465" s="132"/>
      <c r="D465" s="107"/>
      <c r="E465" s="107"/>
      <c r="F465" s="114" t="s">
        <v>467</v>
      </c>
      <c r="G465" s="96">
        <v>920</v>
      </c>
      <c r="H465" s="97">
        <v>22</v>
      </c>
      <c r="I465" s="112">
        <v>31</v>
      </c>
      <c r="J465" s="99">
        <v>151</v>
      </c>
      <c r="K465" s="112">
        <v>0</v>
      </c>
      <c r="L465" s="115">
        <v>1</v>
      </c>
      <c r="M465" s="150" t="s">
        <v>362</v>
      </c>
      <c r="N465" s="125">
        <v>86400</v>
      </c>
    </row>
    <row r="466" spans="1:14" x14ac:dyDescent="0.2">
      <c r="A466" s="132"/>
      <c r="B466" s="132"/>
      <c r="C466" s="132"/>
      <c r="D466" s="107"/>
      <c r="E466" s="107"/>
      <c r="F466" s="114" t="s">
        <v>467</v>
      </c>
      <c r="G466" s="96">
        <v>920</v>
      </c>
      <c r="H466" s="97">
        <v>27</v>
      </c>
      <c r="I466" s="112">
        <v>31</v>
      </c>
      <c r="J466" s="99">
        <v>151</v>
      </c>
      <c r="K466" s="112">
        <v>0</v>
      </c>
      <c r="L466" s="115">
        <v>1</v>
      </c>
      <c r="M466" s="150" t="s">
        <v>468</v>
      </c>
      <c r="N466" s="125">
        <v>6000</v>
      </c>
    </row>
    <row r="467" spans="1:14" x14ac:dyDescent="0.2">
      <c r="A467" s="130"/>
      <c r="B467" s="130"/>
      <c r="C467" s="130"/>
      <c r="D467" s="131"/>
      <c r="E467" s="132"/>
      <c r="F467" s="114" t="s">
        <v>467</v>
      </c>
      <c r="G467" s="96">
        <v>920</v>
      </c>
      <c r="H467" s="97">
        <v>71</v>
      </c>
      <c r="I467" s="112">
        <v>31</v>
      </c>
      <c r="J467" s="99">
        <v>151</v>
      </c>
      <c r="K467" s="112">
        <v>0</v>
      </c>
      <c r="L467" s="115">
        <v>1</v>
      </c>
      <c r="M467" s="150" t="s">
        <v>304</v>
      </c>
      <c r="N467" s="125">
        <v>15100</v>
      </c>
    </row>
    <row r="468" spans="1:14" x14ac:dyDescent="0.2">
      <c r="A468" s="130"/>
      <c r="B468" s="130"/>
      <c r="C468" s="130"/>
      <c r="D468" s="131"/>
      <c r="E468" s="132"/>
      <c r="F468" s="114" t="s">
        <v>467</v>
      </c>
      <c r="G468" s="96">
        <v>920</v>
      </c>
      <c r="H468" s="97">
        <v>71</v>
      </c>
      <c r="I468" s="112">
        <v>22</v>
      </c>
      <c r="J468" s="99">
        <v>101</v>
      </c>
      <c r="K468" s="112">
        <v>0</v>
      </c>
      <c r="L468" s="115">
        <v>1</v>
      </c>
      <c r="M468" s="150" t="s">
        <v>304</v>
      </c>
      <c r="N468" s="125">
        <v>15100</v>
      </c>
    </row>
    <row r="469" spans="1:14" x14ac:dyDescent="0.2">
      <c r="A469" s="130"/>
      <c r="B469" s="130"/>
      <c r="C469" s="130"/>
      <c r="D469" s="131"/>
      <c r="E469" s="132"/>
      <c r="F469" s="114" t="s">
        <v>467</v>
      </c>
      <c r="G469" s="96">
        <v>920</v>
      </c>
      <c r="H469" s="97">
        <v>72</v>
      </c>
      <c r="I469" s="112">
        <v>21</v>
      </c>
      <c r="J469" s="99">
        <v>101</v>
      </c>
      <c r="K469" s="112">
        <v>0</v>
      </c>
      <c r="L469" s="115">
        <v>1</v>
      </c>
      <c r="M469" s="150" t="s">
        <v>305</v>
      </c>
      <c r="N469" s="125">
        <v>30200</v>
      </c>
    </row>
    <row r="470" spans="1:14" x14ac:dyDescent="0.2">
      <c r="A470" s="132"/>
      <c r="B470" s="132"/>
      <c r="C470" s="132"/>
      <c r="D470" s="107"/>
      <c r="E470" s="107"/>
      <c r="F470" s="114" t="s">
        <v>467</v>
      </c>
      <c r="G470" s="96">
        <v>920</v>
      </c>
      <c r="H470" s="97">
        <v>73</v>
      </c>
      <c r="I470" s="112">
        <v>31</v>
      </c>
      <c r="J470" s="99">
        <v>151</v>
      </c>
      <c r="K470" s="112">
        <v>0</v>
      </c>
      <c r="L470" s="115">
        <v>1</v>
      </c>
      <c r="M470" s="150" t="s">
        <v>306</v>
      </c>
      <c r="N470" s="71">
        <v>2000</v>
      </c>
    </row>
    <row r="471" spans="1:14" x14ac:dyDescent="0.2">
      <c r="A471" s="132"/>
      <c r="B471" s="132"/>
      <c r="C471" s="132"/>
      <c r="D471" s="107"/>
      <c r="E471" s="107"/>
      <c r="F471" s="114" t="s">
        <v>467</v>
      </c>
      <c r="G471" s="96">
        <v>920</v>
      </c>
      <c r="H471" s="97">
        <v>79</v>
      </c>
      <c r="I471" s="112">
        <v>31</v>
      </c>
      <c r="J471" s="99">
        <v>151</v>
      </c>
      <c r="K471" s="112">
        <v>0</v>
      </c>
      <c r="L471" s="115">
        <v>1</v>
      </c>
      <c r="M471" s="150" t="s">
        <v>307</v>
      </c>
      <c r="N471" s="71">
        <v>25200</v>
      </c>
    </row>
    <row r="472" spans="1:14" x14ac:dyDescent="0.2">
      <c r="A472" s="132"/>
      <c r="B472" s="132"/>
      <c r="C472" s="132"/>
      <c r="D472" s="107"/>
      <c r="E472" s="107"/>
      <c r="F472" s="114"/>
      <c r="G472" s="96"/>
      <c r="H472" s="97">
        <v>1</v>
      </c>
      <c r="I472" s="112"/>
      <c r="J472" s="99"/>
      <c r="K472" s="112"/>
      <c r="L472" s="115"/>
      <c r="M472" s="158" t="s">
        <v>391</v>
      </c>
      <c r="N472" s="71"/>
    </row>
    <row r="473" spans="1:14" x14ac:dyDescent="0.2">
      <c r="A473" s="132"/>
      <c r="B473" s="132"/>
      <c r="C473" s="132"/>
      <c r="D473" s="107"/>
      <c r="E473" s="95"/>
      <c r="F473" s="114" t="s">
        <v>467</v>
      </c>
      <c r="G473" s="96">
        <v>920</v>
      </c>
      <c r="H473" s="109">
        <v>122</v>
      </c>
      <c r="I473" s="112">
        <v>29</v>
      </c>
      <c r="J473" s="99">
        <v>101</v>
      </c>
      <c r="K473" s="98">
        <v>0</v>
      </c>
      <c r="L473" s="115">
        <v>2</v>
      </c>
      <c r="M473" s="150" t="s">
        <v>469</v>
      </c>
      <c r="N473" s="71">
        <v>5000</v>
      </c>
    </row>
    <row r="474" spans="1:14" x14ac:dyDescent="0.2">
      <c r="A474" s="132"/>
      <c r="B474" s="132"/>
      <c r="C474" s="132"/>
      <c r="D474" s="107"/>
      <c r="E474" s="95"/>
      <c r="F474" s="114" t="s">
        <v>467</v>
      </c>
      <c r="G474" s="96">
        <v>920</v>
      </c>
      <c r="H474" s="109">
        <v>141</v>
      </c>
      <c r="I474" s="112">
        <v>29</v>
      </c>
      <c r="J474" s="99">
        <v>101</v>
      </c>
      <c r="K474" s="98">
        <v>0</v>
      </c>
      <c r="L474" s="115">
        <v>2</v>
      </c>
      <c r="M474" s="150" t="s">
        <v>470</v>
      </c>
      <c r="N474" s="81">
        <v>10000</v>
      </c>
    </row>
    <row r="475" spans="1:14" ht="22.5" x14ac:dyDescent="0.2">
      <c r="A475" s="132"/>
      <c r="B475" s="132"/>
      <c r="C475" s="132"/>
      <c r="D475" s="107"/>
      <c r="E475" s="95"/>
      <c r="F475" s="114" t="s">
        <v>467</v>
      </c>
      <c r="G475" s="96">
        <v>920</v>
      </c>
      <c r="H475" s="109">
        <v>187</v>
      </c>
      <c r="I475" s="112">
        <v>29</v>
      </c>
      <c r="J475" s="99">
        <v>101</v>
      </c>
      <c r="K475" s="112">
        <v>0</v>
      </c>
      <c r="L475" s="115">
        <v>2</v>
      </c>
      <c r="M475" s="150" t="s">
        <v>471</v>
      </c>
      <c r="N475" s="81">
        <v>5000</v>
      </c>
    </row>
    <row r="476" spans="1:14" x14ac:dyDescent="0.2">
      <c r="A476" s="132"/>
      <c r="B476" s="132"/>
      <c r="C476" s="132"/>
      <c r="D476" s="107"/>
      <c r="E476" s="95"/>
      <c r="F476" s="114" t="s">
        <v>467</v>
      </c>
      <c r="G476" s="96">
        <v>920</v>
      </c>
      <c r="H476" s="109">
        <v>196</v>
      </c>
      <c r="I476" s="112">
        <v>29</v>
      </c>
      <c r="J476" s="99">
        <v>101</v>
      </c>
      <c r="K476" s="112">
        <v>0</v>
      </c>
      <c r="L476" s="115">
        <v>2</v>
      </c>
      <c r="M476" s="150" t="s">
        <v>472</v>
      </c>
      <c r="N476" s="81">
        <v>5000</v>
      </c>
    </row>
    <row r="477" spans="1:14" x14ac:dyDescent="0.2">
      <c r="A477" s="132"/>
      <c r="B477" s="132"/>
      <c r="C477" s="132"/>
      <c r="D477" s="107"/>
      <c r="E477" s="95"/>
      <c r="F477" s="114" t="s">
        <v>467</v>
      </c>
      <c r="G477" s="96">
        <v>920</v>
      </c>
      <c r="H477" s="109">
        <v>199</v>
      </c>
      <c r="I477" s="112">
        <v>29</v>
      </c>
      <c r="J477" s="99">
        <v>101</v>
      </c>
      <c r="K477" s="112">
        <v>0</v>
      </c>
      <c r="L477" s="115">
        <v>2</v>
      </c>
      <c r="M477" s="150" t="s">
        <v>348</v>
      </c>
      <c r="N477" s="81">
        <v>2456.59</v>
      </c>
    </row>
    <row r="478" spans="1:14" x14ac:dyDescent="0.2">
      <c r="A478" s="132"/>
      <c r="B478" s="132"/>
      <c r="C478" s="132"/>
      <c r="D478" s="107"/>
      <c r="E478" s="95"/>
      <c r="F478" s="114"/>
      <c r="G478" s="96"/>
      <c r="H478" s="109">
        <v>2</v>
      </c>
      <c r="I478" s="112"/>
      <c r="J478" s="99"/>
      <c r="K478" s="112"/>
      <c r="L478" s="115"/>
      <c r="M478" s="158" t="s">
        <v>313</v>
      </c>
    </row>
    <row r="479" spans="1:14" x14ac:dyDescent="0.2">
      <c r="A479" s="132"/>
      <c r="B479" s="132"/>
      <c r="C479" s="95"/>
      <c r="D479" s="107"/>
      <c r="E479" s="95"/>
      <c r="F479" s="114"/>
      <c r="G479" s="96"/>
      <c r="H479" s="109"/>
      <c r="I479" s="112"/>
      <c r="J479" s="99"/>
      <c r="K479" s="112"/>
      <c r="L479" s="115"/>
      <c r="M479" s="158" t="s">
        <v>473</v>
      </c>
      <c r="N479" s="71"/>
    </row>
    <row r="480" spans="1:14" x14ac:dyDescent="0.2">
      <c r="A480" s="132"/>
      <c r="B480" s="95"/>
      <c r="C480" s="107"/>
      <c r="D480" s="107">
        <v>26</v>
      </c>
      <c r="E480" s="95"/>
      <c r="F480" s="146"/>
      <c r="G480" s="146"/>
      <c r="H480" s="109"/>
      <c r="I480" s="147"/>
      <c r="J480" s="148"/>
      <c r="K480" s="147"/>
      <c r="L480" s="147"/>
      <c r="M480" s="187" t="s">
        <v>474</v>
      </c>
      <c r="N480" s="71"/>
    </row>
    <row r="481" spans="1:14" x14ac:dyDescent="0.2">
      <c r="A481" s="132"/>
      <c r="B481" s="95"/>
      <c r="C481" s="132"/>
      <c r="D481" s="107"/>
      <c r="E481" s="107">
        <v>0</v>
      </c>
      <c r="F481" s="121"/>
      <c r="G481" s="121"/>
      <c r="H481" s="109"/>
      <c r="I481" s="122"/>
      <c r="J481" s="123"/>
      <c r="K481" s="122"/>
      <c r="L481" s="124"/>
      <c r="M481" s="187" t="s">
        <v>293</v>
      </c>
      <c r="N481" s="71"/>
    </row>
    <row r="482" spans="1:14" x14ac:dyDescent="0.2">
      <c r="A482" s="132"/>
      <c r="B482" s="95"/>
      <c r="C482" s="132"/>
      <c r="D482" s="107"/>
      <c r="E482" s="107"/>
      <c r="F482" s="114" t="s">
        <v>463</v>
      </c>
      <c r="G482" s="96">
        <v>920</v>
      </c>
      <c r="H482" s="97">
        <v>11</v>
      </c>
      <c r="I482" s="109">
        <v>31</v>
      </c>
      <c r="J482" s="144">
        <v>151</v>
      </c>
      <c r="K482" s="109">
        <v>0</v>
      </c>
      <c r="L482" s="115">
        <v>1</v>
      </c>
      <c r="M482" s="157" t="s">
        <v>340</v>
      </c>
      <c r="N482" s="71">
        <v>172800</v>
      </c>
    </row>
    <row r="483" spans="1:14" ht="22.5" x14ac:dyDescent="0.2">
      <c r="A483" s="95"/>
      <c r="B483" s="95"/>
      <c r="C483" s="95"/>
      <c r="D483" s="95"/>
      <c r="E483" s="95"/>
      <c r="F483" s="114" t="s">
        <v>463</v>
      </c>
      <c r="G483" s="96">
        <v>920</v>
      </c>
      <c r="H483" s="97">
        <v>15</v>
      </c>
      <c r="I483" s="109">
        <v>31</v>
      </c>
      <c r="J483" s="144">
        <v>151</v>
      </c>
      <c r="K483" s="109">
        <v>0</v>
      </c>
      <c r="L483" s="115">
        <v>1</v>
      </c>
      <c r="M483" s="156" t="s">
        <v>448</v>
      </c>
      <c r="N483" s="71">
        <v>12000</v>
      </c>
    </row>
    <row r="484" spans="1:14" x14ac:dyDescent="0.2">
      <c r="A484" s="132"/>
      <c r="B484" s="95"/>
      <c r="C484" s="132"/>
      <c r="D484" s="107"/>
      <c r="E484" s="132"/>
      <c r="F484" s="114" t="s">
        <v>463</v>
      </c>
      <c r="G484" s="96">
        <v>920</v>
      </c>
      <c r="H484" s="97">
        <v>22</v>
      </c>
      <c r="I484" s="98">
        <v>31</v>
      </c>
      <c r="J484" s="99">
        <v>151</v>
      </c>
      <c r="K484" s="109">
        <v>0</v>
      </c>
      <c r="L484" s="115">
        <v>1</v>
      </c>
      <c r="M484" s="150" t="s">
        <v>297</v>
      </c>
      <c r="N484" s="71">
        <v>1483200</v>
      </c>
    </row>
    <row r="485" spans="1:14" ht="22.5" x14ac:dyDescent="0.2">
      <c r="A485" s="132"/>
      <c r="B485" s="132"/>
      <c r="C485" s="95"/>
      <c r="D485" s="107"/>
      <c r="E485" s="95"/>
      <c r="F485" s="114" t="s">
        <v>463</v>
      </c>
      <c r="G485" s="96">
        <v>920</v>
      </c>
      <c r="H485" s="97">
        <v>27</v>
      </c>
      <c r="I485" s="98">
        <v>31</v>
      </c>
      <c r="J485" s="99">
        <v>151</v>
      </c>
      <c r="K485" s="109">
        <v>0</v>
      </c>
      <c r="L485" s="115">
        <v>1</v>
      </c>
      <c r="M485" s="134" t="s">
        <v>363</v>
      </c>
      <c r="N485" s="71">
        <v>99000</v>
      </c>
    </row>
    <row r="486" spans="1:14" x14ac:dyDescent="0.2">
      <c r="A486" s="132"/>
      <c r="B486" s="132"/>
      <c r="C486" s="95"/>
      <c r="D486" s="107"/>
      <c r="E486" s="95"/>
      <c r="F486" s="114" t="s">
        <v>463</v>
      </c>
      <c r="G486" s="96">
        <v>920</v>
      </c>
      <c r="H486" s="97">
        <v>71</v>
      </c>
      <c r="I486" s="98">
        <v>31</v>
      </c>
      <c r="J486" s="99">
        <v>151</v>
      </c>
      <c r="K486" s="109">
        <v>0</v>
      </c>
      <c r="L486" s="115">
        <v>1</v>
      </c>
      <c r="M486" s="150" t="s">
        <v>304</v>
      </c>
      <c r="N486" s="71">
        <v>69000</v>
      </c>
    </row>
    <row r="487" spans="1:14" x14ac:dyDescent="0.2">
      <c r="A487" s="132"/>
      <c r="B487" s="95"/>
      <c r="C487" s="132"/>
      <c r="D487" s="107"/>
      <c r="E487" s="132"/>
      <c r="F487" s="114" t="s">
        <v>463</v>
      </c>
      <c r="G487" s="96">
        <v>920</v>
      </c>
      <c r="H487" s="97">
        <v>71</v>
      </c>
      <c r="I487" s="98">
        <v>21</v>
      </c>
      <c r="J487" s="99">
        <v>101</v>
      </c>
      <c r="K487" s="109">
        <v>0</v>
      </c>
      <c r="L487" s="115">
        <v>1</v>
      </c>
      <c r="M487" s="150" t="s">
        <v>304</v>
      </c>
      <c r="N487" s="71">
        <v>69000</v>
      </c>
    </row>
    <row r="488" spans="1:14" x14ac:dyDescent="0.2">
      <c r="A488" s="132"/>
      <c r="B488" s="95"/>
      <c r="C488" s="132"/>
      <c r="D488" s="107"/>
      <c r="E488" s="132"/>
      <c r="F488" s="114" t="s">
        <v>463</v>
      </c>
      <c r="G488" s="96">
        <v>920</v>
      </c>
      <c r="H488" s="97">
        <v>72</v>
      </c>
      <c r="I488" s="98">
        <v>21</v>
      </c>
      <c r="J488" s="99">
        <v>101</v>
      </c>
      <c r="K488" s="109">
        <v>0</v>
      </c>
      <c r="L488" s="115">
        <v>1</v>
      </c>
      <c r="M488" s="150" t="s">
        <v>305</v>
      </c>
      <c r="N488" s="71">
        <v>138000</v>
      </c>
    </row>
    <row r="489" spans="1:14" x14ac:dyDescent="0.2">
      <c r="A489" s="132"/>
      <c r="B489" s="95"/>
      <c r="C489" s="132"/>
      <c r="D489" s="107"/>
      <c r="E489" s="132"/>
      <c r="F489" s="114" t="s">
        <v>463</v>
      </c>
      <c r="G489" s="96">
        <v>920</v>
      </c>
      <c r="H489" s="97">
        <v>73</v>
      </c>
      <c r="I489" s="98">
        <v>31</v>
      </c>
      <c r="J489" s="99">
        <v>151</v>
      </c>
      <c r="K489" s="109">
        <v>0</v>
      </c>
      <c r="L489" s="115">
        <v>1</v>
      </c>
      <c r="M489" s="150" t="s">
        <v>306</v>
      </c>
      <c r="N489" s="71">
        <v>9250</v>
      </c>
    </row>
    <row r="490" spans="1:14" x14ac:dyDescent="0.2">
      <c r="A490" s="132"/>
      <c r="B490" s="132"/>
      <c r="C490" s="95"/>
      <c r="D490" s="107"/>
      <c r="E490" s="95"/>
      <c r="F490" s="114" t="s">
        <v>463</v>
      </c>
      <c r="G490" s="96">
        <v>920</v>
      </c>
      <c r="H490" s="97">
        <v>79</v>
      </c>
      <c r="I490" s="98">
        <v>31</v>
      </c>
      <c r="J490" s="99">
        <v>151</v>
      </c>
      <c r="K490" s="109">
        <v>0</v>
      </c>
      <c r="L490" s="115">
        <v>1</v>
      </c>
      <c r="M490" s="150" t="s">
        <v>307</v>
      </c>
      <c r="N490" s="71">
        <v>116550</v>
      </c>
    </row>
    <row r="491" spans="1:14" x14ac:dyDescent="0.2">
      <c r="A491" s="132"/>
      <c r="B491" s="132"/>
      <c r="C491" s="95"/>
      <c r="D491" s="107"/>
      <c r="E491" s="95"/>
      <c r="F491" s="114"/>
      <c r="G491" s="96"/>
      <c r="H491" s="109">
        <v>2</v>
      </c>
      <c r="I491" s="112"/>
      <c r="J491" s="99"/>
      <c r="K491" s="112"/>
      <c r="L491" s="115"/>
      <c r="M491" s="158" t="s">
        <v>313</v>
      </c>
      <c r="N491" s="71"/>
    </row>
    <row r="492" spans="1:14" x14ac:dyDescent="0.2">
      <c r="A492" s="132"/>
      <c r="B492" s="132"/>
      <c r="C492" s="95"/>
      <c r="D492" s="107"/>
      <c r="E492" s="95"/>
      <c r="F492" s="114" t="s">
        <v>463</v>
      </c>
      <c r="G492" s="96">
        <v>920</v>
      </c>
      <c r="H492" s="97">
        <v>233</v>
      </c>
      <c r="I492" s="112">
        <v>31</v>
      </c>
      <c r="J492" s="99">
        <v>151</v>
      </c>
      <c r="K492" s="112">
        <v>0</v>
      </c>
      <c r="L492" s="115">
        <v>9</v>
      </c>
      <c r="M492" s="150" t="s">
        <v>475</v>
      </c>
      <c r="N492" s="81">
        <v>15000</v>
      </c>
    </row>
    <row r="493" spans="1:14" x14ac:dyDescent="0.2">
      <c r="A493" s="132"/>
      <c r="B493" s="132"/>
      <c r="C493" s="95"/>
      <c r="D493" s="107"/>
      <c r="E493" s="95"/>
      <c r="F493" s="114" t="s">
        <v>463</v>
      </c>
      <c r="G493" s="96">
        <v>920</v>
      </c>
      <c r="H493" s="97">
        <v>252</v>
      </c>
      <c r="I493" s="112">
        <v>31</v>
      </c>
      <c r="J493" s="99">
        <v>151</v>
      </c>
      <c r="K493" s="112">
        <v>0</v>
      </c>
      <c r="L493" s="115">
        <v>9</v>
      </c>
      <c r="M493" s="150" t="s">
        <v>476</v>
      </c>
      <c r="N493" s="81">
        <v>10000</v>
      </c>
    </row>
    <row r="494" spans="1:14" x14ac:dyDescent="0.2">
      <c r="A494" s="132"/>
      <c r="B494" s="132"/>
      <c r="C494" s="95"/>
      <c r="D494" s="107"/>
      <c r="E494" s="95"/>
      <c r="F494" s="114"/>
      <c r="G494" s="96"/>
      <c r="H494" s="97"/>
      <c r="I494" s="109"/>
      <c r="J494" s="144"/>
      <c r="K494" s="109"/>
      <c r="L494" s="115"/>
      <c r="M494" s="158" t="s">
        <v>477</v>
      </c>
      <c r="N494" s="71"/>
    </row>
    <row r="495" spans="1:14" ht="22.5" x14ac:dyDescent="0.2">
      <c r="A495" s="132"/>
      <c r="B495" s="132"/>
      <c r="C495" s="95"/>
      <c r="D495" s="107">
        <v>27</v>
      </c>
      <c r="E495" s="95"/>
      <c r="F495" s="114"/>
      <c r="G495" s="96"/>
      <c r="H495" s="97"/>
      <c r="I495" s="109"/>
      <c r="J495" s="144"/>
      <c r="K495" s="109"/>
      <c r="L495" s="115"/>
      <c r="M495" s="189" t="s">
        <v>478</v>
      </c>
      <c r="N495" s="71"/>
    </row>
    <row r="496" spans="1:14" x14ac:dyDescent="0.2">
      <c r="A496" s="132"/>
      <c r="B496" s="132"/>
      <c r="C496" s="95"/>
      <c r="D496" s="107"/>
      <c r="E496" s="95">
        <v>0</v>
      </c>
      <c r="F496" s="114"/>
      <c r="G496" s="96"/>
      <c r="H496" s="97"/>
      <c r="I496" s="109"/>
      <c r="J496" s="144"/>
      <c r="K496" s="109"/>
      <c r="L496" s="115"/>
      <c r="M496" s="189" t="s">
        <v>462</v>
      </c>
      <c r="N496" s="71"/>
    </row>
    <row r="497" spans="1:14" x14ac:dyDescent="0.2">
      <c r="A497" s="132"/>
      <c r="B497" s="132"/>
      <c r="C497" s="95"/>
      <c r="D497" s="107"/>
      <c r="E497" s="95"/>
      <c r="F497" s="114" t="s">
        <v>463</v>
      </c>
      <c r="G497" s="96">
        <v>920</v>
      </c>
      <c r="H497" s="97">
        <v>22</v>
      </c>
      <c r="I497" s="109">
        <v>31</v>
      </c>
      <c r="J497" s="144">
        <v>151</v>
      </c>
      <c r="K497" s="109">
        <v>0</v>
      </c>
      <c r="L497" s="115">
        <v>1</v>
      </c>
      <c r="M497" s="150" t="s">
        <v>297</v>
      </c>
      <c r="N497" s="71">
        <v>60000</v>
      </c>
    </row>
    <row r="498" spans="1:14" ht="22.5" x14ac:dyDescent="0.2">
      <c r="A498" s="132"/>
      <c r="B498" s="132"/>
      <c r="C498" s="95"/>
      <c r="D498" s="107"/>
      <c r="E498" s="95"/>
      <c r="F498" s="114" t="s">
        <v>463</v>
      </c>
      <c r="G498" s="96">
        <v>920</v>
      </c>
      <c r="H498" s="97">
        <v>27</v>
      </c>
      <c r="I498" s="109">
        <v>31</v>
      </c>
      <c r="J498" s="144">
        <v>151</v>
      </c>
      <c r="K498" s="109">
        <v>0</v>
      </c>
      <c r="L498" s="115">
        <v>1</v>
      </c>
      <c r="M498" s="134" t="s">
        <v>363</v>
      </c>
      <c r="N498" s="71">
        <v>3000</v>
      </c>
    </row>
    <row r="499" spans="1:14" x14ac:dyDescent="0.2">
      <c r="A499" s="132"/>
      <c r="B499" s="132"/>
      <c r="C499" s="95"/>
      <c r="D499" s="107"/>
      <c r="E499" s="95"/>
      <c r="F499" s="114" t="s">
        <v>463</v>
      </c>
      <c r="G499" s="96">
        <v>920</v>
      </c>
      <c r="H499" s="97">
        <v>71</v>
      </c>
      <c r="I499" s="109">
        <v>31</v>
      </c>
      <c r="J499" s="144">
        <v>151</v>
      </c>
      <c r="K499" s="109">
        <v>0</v>
      </c>
      <c r="L499" s="115">
        <v>1</v>
      </c>
      <c r="M499" s="150" t="s">
        <v>304</v>
      </c>
      <c r="N499" s="71">
        <v>2500</v>
      </c>
    </row>
    <row r="500" spans="1:14" x14ac:dyDescent="0.2">
      <c r="A500" s="132"/>
      <c r="B500" s="132"/>
      <c r="C500" s="95"/>
      <c r="D500" s="107"/>
      <c r="E500" s="95"/>
      <c r="F500" s="114" t="s">
        <v>463</v>
      </c>
      <c r="G500" s="96">
        <v>920</v>
      </c>
      <c r="H500" s="97">
        <v>71</v>
      </c>
      <c r="I500" s="109">
        <v>21</v>
      </c>
      <c r="J500" s="144">
        <v>101</v>
      </c>
      <c r="K500" s="109">
        <v>0</v>
      </c>
      <c r="L500" s="115">
        <v>1</v>
      </c>
      <c r="M500" s="150" t="s">
        <v>304</v>
      </c>
      <c r="N500" s="71">
        <v>2500</v>
      </c>
    </row>
    <row r="501" spans="1:14" x14ac:dyDescent="0.2">
      <c r="A501" s="132"/>
      <c r="B501" s="132"/>
      <c r="C501" s="95"/>
      <c r="D501" s="107"/>
      <c r="E501" s="95"/>
      <c r="F501" s="114" t="s">
        <v>463</v>
      </c>
      <c r="G501" s="96">
        <v>920</v>
      </c>
      <c r="H501" s="97">
        <v>72</v>
      </c>
      <c r="I501" s="109">
        <v>21</v>
      </c>
      <c r="J501" s="144">
        <v>101</v>
      </c>
      <c r="K501" s="109">
        <v>0</v>
      </c>
      <c r="L501" s="115">
        <v>1</v>
      </c>
      <c r="M501" s="150" t="s">
        <v>305</v>
      </c>
      <c r="N501" s="71">
        <v>5000</v>
      </c>
    </row>
    <row r="502" spans="1:14" x14ac:dyDescent="0.2">
      <c r="A502" s="132"/>
      <c r="B502" s="95"/>
      <c r="C502" s="95"/>
      <c r="D502" s="107"/>
      <c r="E502" s="95"/>
      <c r="F502" s="114" t="s">
        <v>463</v>
      </c>
      <c r="G502" s="96">
        <v>920</v>
      </c>
      <c r="H502" s="97">
        <v>73</v>
      </c>
      <c r="I502" s="109">
        <v>31</v>
      </c>
      <c r="J502" s="144">
        <v>151</v>
      </c>
      <c r="K502" s="109">
        <v>0</v>
      </c>
      <c r="L502" s="115">
        <v>1</v>
      </c>
      <c r="M502" s="150" t="s">
        <v>306</v>
      </c>
      <c r="N502" s="81">
        <v>250</v>
      </c>
    </row>
    <row r="503" spans="1:14" x14ac:dyDescent="0.2">
      <c r="A503" s="132"/>
      <c r="B503" s="95"/>
      <c r="C503" s="95"/>
      <c r="D503" s="107"/>
      <c r="E503" s="95"/>
      <c r="F503" s="114" t="s">
        <v>463</v>
      </c>
      <c r="G503" s="96">
        <v>920</v>
      </c>
      <c r="H503" s="97">
        <v>79</v>
      </c>
      <c r="I503" s="98">
        <v>31</v>
      </c>
      <c r="J503" s="99">
        <v>151</v>
      </c>
      <c r="K503" s="109">
        <v>0</v>
      </c>
      <c r="L503" s="115">
        <v>1</v>
      </c>
      <c r="M503" s="150" t="s">
        <v>307</v>
      </c>
      <c r="N503" s="81">
        <v>3150</v>
      </c>
    </row>
    <row r="504" spans="1:14" x14ac:dyDescent="0.2">
      <c r="A504" s="132"/>
      <c r="B504" s="132"/>
      <c r="C504" s="95"/>
      <c r="D504" s="107"/>
      <c r="E504" s="95"/>
      <c r="F504" s="114"/>
      <c r="G504" s="96"/>
      <c r="H504" s="97">
        <v>1</v>
      </c>
      <c r="I504" s="109"/>
      <c r="J504" s="144"/>
      <c r="K504" s="109"/>
      <c r="L504" s="115"/>
      <c r="M504" s="150" t="s">
        <v>373</v>
      </c>
      <c r="N504" s="71"/>
    </row>
    <row r="505" spans="1:14" x14ac:dyDescent="0.2">
      <c r="A505" s="132"/>
      <c r="B505" s="132"/>
      <c r="C505" s="95"/>
      <c r="D505" s="107"/>
      <c r="E505" s="95"/>
      <c r="F505" s="114" t="s">
        <v>463</v>
      </c>
      <c r="G505" s="96">
        <v>920</v>
      </c>
      <c r="H505" s="97">
        <v>199</v>
      </c>
      <c r="I505" s="109">
        <v>29</v>
      </c>
      <c r="J505" s="144">
        <v>101</v>
      </c>
      <c r="K505" s="109">
        <v>0</v>
      </c>
      <c r="L505" s="115">
        <v>2</v>
      </c>
      <c r="M505" s="150" t="s">
        <v>373</v>
      </c>
      <c r="N505" s="100">
        <v>1875</v>
      </c>
    </row>
    <row r="506" spans="1:14" ht="21.75" x14ac:dyDescent="0.2">
      <c r="A506" s="132"/>
      <c r="B506" s="95"/>
      <c r="C506" s="95"/>
      <c r="D506" s="107" t="s">
        <v>479</v>
      </c>
      <c r="E506" s="95"/>
      <c r="F506" s="114"/>
      <c r="G506" s="96"/>
      <c r="H506" s="97"/>
      <c r="I506" s="109"/>
      <c r="J506" s="144"/>
      <c r="K506" s="109"/>
      <c r="L506" s="115"/>
      <c r="M506" s="198" t="s">
        <v>480</v>
      </c>
      <c r="N506" s="81"/>
    </row>
    <row r="507" spans="1:14" x14ac:dyDescent="0.2">
      <c r="A507" s="132"/>
      <c r="B507" s="95"/>
      <c r="C507" s="95"/>
      <c r="D507" s="107"/>
      <c r="E507" s="95"/>
      <c r="F507" s="114" t="s">
        <v>294</v>
      </c>
      <c r="G507" s="96"/>
      <c r="H507" s="97">
        <v>22</v>
      </c>
      <c r="I507" s="109">
        <v>31</v>
      </c>
      <c r="J507" s="144">
        <v>151</v>
      </c>
      <c r="K507" s="109">
        <v>0</v>
      </c>
      <c r="L507" s="115">
        <v>1</v>
      </c>
      <c r="M507" s="150" t="s">
        <v>297</v>
      </c>
      <c r="N507" s="81">
        <v>212400</v>
      </c>
    </row>
    <row r="508" spans="1:14" ht="22.5" x14ac:dyDescent="0.2">
      <c r="A508" s="132"/>
      <c r="B508" s="95"/>
      <c r="C508" s="95"/>
      <c r="D508" s="107"/>
      <c r="E508" s="95"/>
      <c r="F508" s="114" t="s">
        <v>294</v>
      </c>
      <c r="G508" s="96"/>
      <c r="H508" s="97">
        <v>27</v>
      </c>
      <c r="I508" s="109">
        <v>31</v>
      </c>
      <c r="J508" s="144">
        <v>151</v>
      </c>
      <c r="K508" s="109">
        <v>0</v>
      </c>
      <c r="L508" s="115">
        <v>1</v>
      </c>
      <c r="M508" s="134" t="s">
        <v>363</v>
      </c>
      <c r="N508" s="81">
        <v>12000</v>
      </c>
    </row>
    <row r="509" spans="1:14" x14ac:dyDescent="0.2">
      <c r="A509" s="132"/>
      <c r="B509" s="95"/>
      <c r="C509" s="95"/>
      <c r="D509" s="107"/>
      <c r="E509" s="95"/>
      <c r="F509" s="114" t="s">
        <v>294</v>
      </c>
      <c r="G509" s="96"/>
      <c r="H509" s="97">
        <v>71</v>
      </c>
      <c r="I509" s="109">
        <v>31</v>
      </c>
      <c r="J509" s="144">
        <v>151</v>
      </c>
      <c r="K509" s="109">
        <v>0</v>
      </c>
      <c r="L509" s="115">
        <v>1</v>
      </c>
      <c r="M509" s="150" t="s">
        <v>304</v>
      </c>
      <c r="N509" s="81">
        <v>8850</v>
      </c>
    </row>
    <row r="510" spans="1:14" x14ac:dyDescent="0.2">
      <c r="A510" s="132"/>
      <c r="B510" s="95"/>
      <c r="C510" s="95"/>
      <c r="D510" s="107"/>
      <c r="E510" s="95"/>
      <c r="F510" s="114" t="s">
        <v>294</v>
      </c>
      <c r="G510" s="96"/>
      <c r="H510" s="97">
        <v>71</v>
      </c>
      <c r="I510" s="109">
        <v>22</v>
      </c>
      <c r="J510" s="144">
        <v>101</v>
      </c>
      <c r="K510" s="109">
        <v>0</v>
      </c>
      <c r="L510" s="115">
        <v>1</v>
      </c>
      <c r="M510" s="150" t="s">
        <v>304</v>
      </c>
      <c r="N510" s="81">
        <v>8850</v>
      </c>
    </row>
    <row r="511" spans="1:14" x14ac:dyDescent="0.2">
      <c r="A511" s="132"/>
      <c r="B511" s="95"/>
      <c r="C511" s="95"/>
      <c r="D511" s="107"/>
      <c r="E511" s="95"/>
      <c r="F511" s="114" t="s">
        <v>294</v>
      </c>
      <c r="G511" s="96"/>
      <c r="H511" s="97">
        <v>72</v>
      </c>
      <c r="I511" s="109">
        <v>22</v>
      </c>
      <c r="J511" s="144">
        <v>101</v>
      </c>
      <c r="K511" s="109">
        <v>0</v>
      </c>
      <c r="L511" s="115">
        <v>1</v>
      </c>
      <c r="M511" s="150" t="s">
        <v>305</v>
      </c>
      <c r="N511" s="81">
        <v>17700</v>
      </c>
    </row>
    <row r="512" spans="1:14" x14ac:dyDescent="0.2">
      <c r="A512" s="132"/>
      <c r="B512" s="95"/>
      <c r="C512" s="95"/>
      <c r="D512" s="107"/>
      <c r="E512" s="95"/>
      <c r="F512" s="114" t="s">
        <v>294</v>
      </c>
      <c r="G512" s="96"/>
      <c r="H512" s="97">
        <v>73</v>
      </c>
      <c r="I512" s="109">
        <v>31</v>
      </c>
      <c r="J512" s="144">
        <v>151</v>
      </c>
      <c r="K512" s="109">
        <v>0</v>
      </c>
      <c r="L512" s="115">
        <v>1</v>
      </c>
      <c r="M512" s="150" t="s">
        <v>306</v>
      </c>
      <c r="N512" s="71">
        <v>1000</v>
      </c>
    </row>
    <row r="513" spans="1:14" x14ac:dyDescent="0.2">
      <c r="A513" s="132"/>
      <c r="B513" s="95"/>
      <c r="C513" s="95"/>
      <c r="D513" s="107"/>
      <c r="E513" s="95"/>
      <c r="F513" s="114" t="s">
        <v>294</v>
      </c>
      <c r="G513" s="96"/>
      <c r="H513" s="97">
        <v>79</v>
      </c>
      <c r="I513" s="98">
        <v>31</v>
      </c>
      <c r="J513" s="99">
        <v>151</v>
      </c>
      <c r="K513" s="109">
        <v>0</v>
      </c>
      <c r="L513" s="115">
        <v>1</v>
      </c>
      <c r="M513" s="150" t="s">
        <v>307</v>
      </c>
      <c r="N513" s="71">
        <v>12600</v>
      </c>
    </row>
    <row r="514" spans="1:14" x14ac:dyDescent="0.2">
      <c r="A514" s="132"/>
      <c r="B514" s="95"/>
      <c r="C514" s="95"/>
      <c r="D514" s="107"/>
      <c r="E514" s="95"/>
      <c r="F514" s="114"/>
      <c r="G514" s="96"/>
      <c r="H514" s="97">
        <v>1</v>
      </c>
      <c r="I514" s="109"/>
      <c r="J514" s="144"/>
      <c r="K514" s="109"/>
      <c r="L514" s="115"/>
      <c r="M514" s="150" t="s">
        <v>373</v>
      </c>
      <c r="N514" s="71"/>
    </row>
    <row r="515" spans="1:14" x14ac:dyDescent="0.2">
      <c r="A515" s="132"/>
      <c r="B515" s="95"/>
      <c r="C515" s="95"/>
      <c r="D515" s="107"/>
      <c r="E515" s="95"/>
      <c r="F515" s="114" t="s">
        <v>294</v>
      </c>
      <c r="G515" s="96"/>
      <c r="H515" s="97">
        <v>199</v>
      </c>
      <c r="I515" s="109">
        <v>22</v>
      </c>
      <c r="J515" s="144">
        <v>101</v>
      </c>
      <c r="K515" s="109">
        <v>0</v>
      </c>
      <c r="L515" s="115">
        <v>1</v>
      </c>
      <c r="M515" s="150" t="s">
        <v>348</v>
      </c>
      <c r="N515" s="100"/>
    </row>
    <row r="516" spans="1:14" x14ac:dyDescent="0.2">
      <c r="A516" s="132"/>
      <c r="B516" s="95"/>
      <c r="C516" s="95"/>
      <c r="D516" s="107">
        <v>29</v>
      </c>
      <c r="E516" s="95"/>
      <c r="F516" s="114"/>
      <c r="G516" s="96"/>
      <c r="H516" s="97"/>
      <c r="I516" s="109"/>
      <c r="J516" s="144"/>
      <c r="K516" s="109"/>
      <c r="L516" s="115"/>
      <c r="M516" s="151" t="s">
        <v>481</v>
      </c>
      <c r="N516" s="100"/>
    </row>
    <row r="517" spans="1:14" x14ac:dyDescent="0.2">
      <c r="A517" s="132"/>
      <c r="B517" s="95"/>
      <c r="C517" s="95"/>
      <c r="D517" s="107"/>
      <c r="E517" s="95"/>
      <c r="F517" s="114" t="s">
        <v>482</v>
      </c>
      <c r="G517" s="96"/>
      <c r="H517" s="97">
        <v>22</v>
      </c>
      <c r="I517" s="109">
        <v>31</v>
      </c>
      <c r="J517" s="144">
        <v>151</v>
      </c>
      <c r="K517" s="109">
        <v>0</v>
      </c>
      <c r="L517" s="115">
        <v>1</v>
      </c>
      <c r="M517" s="150" t="s">
        <v>297</v>
      </c>
      <c r="N517" s="100">
        <v>218700</v>
      </c>
    </row>
    <row r="518" spans="1:14" ht="22.5" x14ac:dyDescent="0.2">
      <c r="A518" s="132"/>
      <c r="B518" s="95"/>
      <c r="C518" s="95"/>
      <c r="D518" s="107"/>
      <c r="E518" s="95"/>
      <c r="F518" s="114" t="s">
        <v>482</v>
      </c>
      <c r="G518" s="96"/>
      <c r="H518" s="97">
        <v>27</v>
      </c>
      <c r="I518" s="109">
        <v>31</v>
      </c>
      <c r="J518" s="144">
        <v>151</v>
      </c>
      <c r="K518" s="109">
        <v>0</v>
      </c>
      <c r="L518" s="115">
        <v>1</v>
      </c>
      <c r="M518" s="134" t="s">
        <v>363</v>
      </c>
      <c r="N518" s="100">
        <v>12000</v>
      </c>
    </row>
    <row r="519" spans="1:14" x14ac:dyDescent="0.2">
      <c r="A519" s="132"/>
      <c r="B519" s="95"/>
      <c r="C519" s="95"/>
      <c r="D519" s="107"/>
      <c r="E519" s="95"/>
      <c r="F519" s="114" t="s">
        <v>482</v>
      </c>
      <c r="G519" s="96"/>
      <c r="H519" s="97">
        <v>36</v>
      </c>
      <c r="I519" s="109">
        <v>31</v>
      </c>
      <c r="J519" s="144">
        <v>151</v>
      </c>
      <c r="K519" s="109">
        <v>0</v>
      </c>
      <c r="L519" s="115">
        <v>1</v>
      </c>
      <c r="M519" s="152" t="s">
        <v>483</v>
      </c>
      <c r="N519" s="100">
        <v>350000</v>
      </c>
    </row>
    <row r="520" spans="1:14" x14ac:dyDescent="0.2">
      <c r="A520" s="132"/>
      <c r="B520" s="95"/>
      <c r="C520" s="95"/>
      <c r="D520" s="107"/>
      <c r="E520" s="95"/>
      <c r="F520" s="114" t="s">
        <v>482</v>
      </c>
      <c r="G520" s="96"/>
      <c r="H520" s="97">
        <v>71</v>
      </c>
      <c r="I520" s="109">
        <v>31</v>
      </c>
      <c r="J520" s="144">
        <v>151</v>
      </c>
      <c r="K520" s="109">
        <v>0</v>
      </c>
      <c r="L520" s="115">
        <v>1</v>
      </c>
      <c r="M520" s="150" t="s">
        <v>304</v>
      </c>
      <c r="N520" s="100">
        <v>9112.5</v>
      </c>
    </row>
    <row r="521" spans="1:14" x14ac:dyDescent="0.2">
      <c r="A521" s="132"/>
      <c r="B521" s="95"/>
      <c r="C521" s="95"/>
      <c r="D521" s="107"/>
      <c r="E521" s="95"/>
      <c r="F521" s="114" t="s">
        <v>482</v>
      </c>
      <c r="G521" s="96"/>
      <c r="H521" s="97">
        <v>71</v>
      </c>
      <c r="I521" s="109">
        <v>21</v>
      </c>
      <c r="J521" s="144">
        <v>101</v>
      </c>
      <c r="K521" s="109">
        <v>0</v>
      </c>
      <c r="L521" s="115">
        <v>1</v>
      </c>
      <c r="M521" s="150" t="s">
        <v>304</v>
      </c>
      <c r="N521" s="100">
        <v>9112.5</v>
      </c>
    </row>
    <row r="522" spans="1:14" x14ac:dyDescent="0.2">
      <c r="A522" s="132"/>
      <c r="B522" s="95"/>
      <c r="C522" s="95"/>
      <c r="D522" s="107"/>
      <c r="E522" s="95"/>
      <c r="F522" s="114" t="s">
        <v>482</v>
      </c>
      <c r="G522" s="96"/>
      <c r="H522" s="97">
        <v>72</v>
      </c>
      <c r="I522" s="109">
        <v>21</v>
      </c>
      <c r="J522" s="144">
        <v>101</v>
      </c>
      <c r="K522" s="109">
        <v>0</v>
      </c>
      <c r="L522" s="115">
        <v>1</v>
      </c>
      <c r="M522" s="150" t="s">
        <v>305</v>
      </c>
      <c r="N522" s="100">
        <v>18225</v>
      </c>
    </row>
    <row r="523" spans="1:14" x14ac:dyDescent="0.2">
      <c r="A523" s="132"/>
      <c r="B523" s="95"/>
      <c r="C523" s="95"/>
      <c r="D523" s="107"/>
      <c r="E523" s="95"/>
      <c r="F523" s="114" t="s">
        <v>482</v>
      </c>
      <c r="G523" s="96"/>
      <c r="H523" s="97">
        <v>73</v>
      </c>
      <c r="I523" s="109">
        <v>31</v>
      </c>
      <c r="J523" s="144">
        <v>151</v>
      </c>
      <c r="K523" s="109">
        <v>0</v>
      </c>
      <c r="L523" s="115">
        <v>1</v>
      </c>
      <c r="M523" s="150" t="s">
        <v>306</v>
      </c>
      <c r="N523" s="71">
        <v>1000</v>
      </c>
    </row>
    <row r="524" spans="1:14" x14ac:dyDescent="0.2">
      <c r="A524" s="132"/>
      <c r="B524" s="95"/>
      <c r="C524" s="95"/>
      <c r="D524" s="107"/>
      <c r="E524" s="95"/>
      <c r="F524" s="114" t="s">
        <v>482</v>
      </c>
      <c r="G524" s="96"/>
      <c r="H524" s="97">
        <v>79</v>
      </c>
      <c r="I524" s="98">
        <v>31</v>
      </c>
      <c r="J524" s="99">
        <v>151</v>
      </c>
      <c r="K524" s="109">
        <v>0</v>
      </c>
      <c r="L524" s="115">
        <v>1</v>
      </c>
      <c r="M524" s="150" t="s">
        <v>307</v>
      </c>
      <c r="N524" s="71">
        <v>12600</v>
      </c>
    </row>
    <row r="525" spans="1:14" x14ac:dyDescent="0.2">
      <c r="A525" s="132"/>
      <c r="B525" s="95"/>
      <c r="C525" s="95"/>
      <c r="D525" s="107"/>
      <c r="E525" s="95"/>
      <c r="F525" s="114"/>
      <c r="G525" s="96"/>
      <c r="H525" s="97"/>
      <c r="I525" s="98"/>
      <c r="J525" s="99"/>
      <c r="K525" s="109"/>
      <c r="L525" s="115"/>
      <c r="M525" s="150"/>
      <c r="N525" s="71"/>
    </row>
    <row r="526" spans="1:14" x14ac:dyDescent="0.2">
      <c r="A526" s="132"/>
      <c r="B526" s="95"/>
      <c r="C526" s="95"/>
      <c r="D526" s="107">
        <v>30</v>
      </c>
      <c r="E526" s="95"/>
      <c r="F526" s="114"/>
      <c r="G526" s="96"/>
      <c r="H526" s="97"/>
      <c r="I526" s="98"/>
      <c r="J526" s="99"/>
      <c r="K526" s="109"/>
      <c r="L526" s="115"/>
      <c r="M526" s="150" t="s">
        <v>484</v>
      </c>
      <c r="N526" s="71"/>
    </row>
    <row r="527" spans="1:14" x14ac:dyDescent="0.2">
      <c r="A527" s="132"/>
      <c r="B527" s="95"/>
      <c r="C527" s="95"/>
      <c r="D527" s="107"/>
      <c r="E527" s="95"/>
      <c r="F527" s="114" t="s">
        <v>485</v>
      </c>
      <c r="G527" s="96"/>
      <c r="H527" s="97">
        <v>111</v>
      </c>
      <c r="I527" s="112">
        <v>31</v>
      </c>
      <c r="J527" s="99">
        <v>151</v>
      </c>
      <c r="K527" s="112">
        <v>0</v>
      </c>
      <c r="L527" s="115">
        <v>1</v>
      </c>
      <c r="M527" s="152" t="s">
        <v>486</v>
      </c>
      <c r="N527" s="71">
        <v>7130610</v>
      </c>
    </row>
    <row r="528" spans="1:14" ht="22.5" x14ac:dyDescent="0.2">
      <c r="A528" s="132"/>
      <c r="B528" s="95"/>
      <c r="C528" s="95"/>
      <c r="D528" s="107"/>
      <c r="E528" s="95"/>
      <c r="F528" s="114" t="s">
        <v>485</v>
      </c>
      <c r="G528" s="96"/>
      <c r="H528" s="97">
        <v>154</v>
      </c>
      <c r="I528" s="112">
        <v>31</v>
      </c>
      <c r="J528" s="99">
        <v>151</v>
      </c>
      <c r="K528" s="112">
        <v>0</v>
      </c>
      <c r="L528" s="115">
        <v>1</v>
      </c>
      <c r="M528" s="153" t="s">
        <v>487</v>
      </c>
      <c r="N528" s="71"/>
    </row>
    <row r="529" spans="1:14" ht="33.75" x14ac:dyDescent="0.2">
      <c r="A529" s="132"/>
      <c r="B529" s="95"/>
      <c r="C529" s="95"/>
      <c r="D529" s="107"/>
      <c r="E529" s="95"/>
      <c r="F529" s="114" t="s">
        <v>485</v>
      </c>
      <c r="G529" s="96"/>
      <c r="H529" s="97">
        <v>297</v>
      </c>
      <c r="I529" s="112">
        <v>31</v>
      </c>
      <c r="J529" s="99">
        <v>151</v>
      </c>
      <c r="K529" s="112">
        <v>0</v>
      </c>
      <c r="L529" s="115">
        <v>1</v>
      </c>
      <c r="M529" s="153" t="s">
        <v>488</v>
      </c>
      <c r="N529" s="71">
        <v>100000</v>
      </c>
    </row>
    <row r="530" spans="1:14" x14ac:dyDescent="0.2">
      <c r="A530" s="132"/>
      <c r="B530" s="95"/>
      <c r="C530" s="95"/>
      <c r="D530" s="107">
        <v>31</v>
      </c>
      <c r="E530" s="95"/>
      <c r="F530" s="114"/>
      <c r="G530" s="96"/>
      <c r="H530" s="97"/>
      <c r="I530" s="112"/>
      <c r="J530" s="99"/>
      <c r="K530" s="112"/>
      <c r="L530" s="115"/>
      <c r="M530" s="153" t="s">
        <v>489</v>
      </c>
      <c r="N530" s="71"/>
    </row>
    <row r="531" spans="1:14" x14ac:dyDescent="0.2">
      <c r="A531" s="132"/>
      <c r="B531" s="95"/>
      <c r="C531" s="95"/>
      <c r="D531" s="107"/>
      <c r="E531" s="95"/>
      <c r="F531" s="114"/>
      <c r="G531" s="96"/>
      <c r="H531" s="97"/>
      <c r="I531" s="112"/>
      <c r="J531" s="99"/>
      <c r="K531" s="112"/>
      <c r="L531" s="115"/>
      <c r="M531" s="153" t="s">
        <v>462</v>
      </c>
      <c r="N531" s="71"/>
    </row>
    <row r="532" spans="1:14" x14ac:dyDescent="0.2">
      <c r="A532" s="132"/>
      <c r="B532" s="95"/>
      <c r="C532" s="95"/>
      <c r="D532" s="107"/>
      <c r="E532" s="95"/>
      <c r="F532" s="114" t="s">
        <v>467</v>
      </c>
      <c r="G532" s="96"/>
      <c r="H532" s="97">
        <v>196</v>
      </c>
      <c r="I532" s="112">
        <v>31</v>
      </c>
      <c r="J532" s="99">
        <v>151</v>
      </c>
      <c r="K532" s="112">
        <v>0</v>
      </c>
      <c r="L532" s="115">
        <v>1</v>
      </c>
      <c r="M532" s="152" t="s">
        <v>490</v>
      </c>
      <c r="N532" s="71">
        <v>200000</v>
      </c>
    </row>
    <row r="533" spans="1:14" x14ac:dyDescent="0.2">
      <c r="A533" s="132"/>
      <c r="B533" s="95"/>
      <c r="C533" s="95"/>
      <c r="D533" s="107"/>
      <c r="E533" s="95"/>
      <c r="F533" s="114" t="s">
        <v>467</v>
      </c>
      <c r="G533" s="96"/>
      <c r="H533" s="97">
        <v>196</v>
      </c>
      <c r="I533" s="112">
        <v>22</v>
      </c>
      <c r="J533" s="99">
        <v>101</v>
      </c>
      <c r="K533" s="112">
        <v>0</v>
      </c>
      <c r="L533" s="115">
        <v>1</v>
      </c>
      <c r="M533" s="152" t="s">
        <v>490</v>
      </c>
      <c r="N533" s="71">
        <v>200000</v>
      </c>
    </row>
    <row r="534" spans="1:14" x14ac:dyDescent="0.2">
      <c r="A534" s="132"/>
      <c r="B534" s="95"/>
      <c r="C534" s="95"/>
      <c r="D534" s="107"/>
      <c r="E534" s="95"/>
      <c r="F534" s="114" t="s">
        <v>467</v>
      </c>
      <c r="G534" s="96"/>
      <c r="H534" s="97">
        <v>196</v>
      </c>
      <c r="I534" s="112">
        <v>21</v>
      </c>
      <c r="J534" s="99">
        <v>101</v>
      </c>
      <c r="K534" s="112">
        <v>0</v>
      </c>
      <c r="L534" s="115">
        <v>1</v>
      </c>
      <c r="M534" s="152" t="s">
        <v>490</v>
      </c>
      <c r="N534" s="71">
        <v>300000</v>
      </c>
    </row>
    <row r="535" spans="1:14" ht="22.5" x14ac:dyDescent="0.2">
      <c r="A535" s="132">
        <v>12</v>
      </c>
      <c r="B535" s="95"/>
      <c r="C535" s="95"/>
      <c r="D535" s="107"/>
      <c r="E535" s="95"/>
      <c r="F535" s="114"/>
      <c r="G535" s="96"/>
      <c r="H535" s="97"/>
      <c r="I535" s="109"/>
      <c r="J535" s="152"/>
      <c r="K535" s="109"/>
      <c r="L535" s="115"/>
      <c r="M535" s="199" t="s">
        <v>491</v>
      </c>
      <c r="N535" s="71"/>
    </row>
    <row r="536" spans="1:14" ht="22.5" x14ac:dyDescent="0.2">
      <c r="A536" s="132"/>
      <c r="B536" s="95">
        <v>1</v>
      </c>
      <c r="C536" s="95"/>
      <c r="D536" s="107"/>
      <c r="E536" s="95"/>
      <c r="F536" s="114"/>
      <c r="G536" s="96"/>
      <c r="H536" s="97"/>
      <c r="I536" s="109"/>
      <c r="J536" s="152"/>
      <c r="K536" s="109"/>
      <c r="L536" s="115"/>
      <c r="M536" s="181" t="s">
        <v>492</v>
      </c>
      <c r="N536" s="71"/>
    </row>
    <row r="537" spans="1:14" ht="22.5" x14ac:dyDescent="0.2">
      <c r="A537" s="132"/>
      <c r="B537" s="95"/>
      <c r="C537" s="95">
        <v>1</v>
      </c>
      <c r="D537" s="107"/>
      <c r="E537" s="95"/>
      <c r="F537" s="114"/>
      <c r="G537" s="96"/>
      <c r="H537" s="97"/>
      <c r="I537" s="109"/>
      <c r="J537" s="152"/>
      <c r="K537" s="109"/>
      <c r="L537" s="115"/>
      <c r="M537" s="181" t="s">
        <v>493</v>
      </c>
      <c r="N537" s="71"/>
    </row>
    <row r="538" spans="1:14" ht="45" x14ac:dyDescent="0.2">
      <c r="A538" s="132"/>
      <c r="B538" s="95"/>
      <c r="C538" s="95"/>
      <c r="D538" s="107">
        <v>1</v>
      </c>
      <c r="E538" s="95"/>
      <c r="F538" s="114"/>
      <c r="G538" s="96"/>
      <c r="H538" s="97"/>
      <c r="I538" s="109"/>
      <c r="J538" s="152"/>
      <c r="K538" s="109"/>
      <c r="L538" s="115"/>
      <c r="M538" s="181" t="s">
        <v>590</v>
      </c>
      <c r="N538" s="71"/>
    </row>
    <row r="539" spans="1:14" x14ac:dyDescent="0.2">
      <c r="A539" s="132"/>
      <c r="B539" s="95"/>
      <c r="C539" s="95"/>
      <c r="D539" s="107"/>
      <c r="E539" s="95">
        <v>0</v>
      </c>
      <c r="F539" s="114"/>
      <c r="G539" s="96"/>
      <c r="H539" s="97"/>
      <c r="I539" s="109"/>
      <c r="J539" s="152"/>
      <c r="K539" s="109"/>
      <c r="L539" s="115"/>
      <c r="M539" s="180" t="s">
        <v>462</v>
      </c>
      <c r="N539" s="71"/>
    </row>
    <row r="540" spans="1:14" x14ac:dyDescent="0.2">
      <c r="A540" s="132"/>
      <c r="B540" s="95"/>
      <c r="C540" s="95"/>
      <c r="D540" s="107"/>
      <c r="E540" s="95"/>
      <c r="F540" s="143" t="s">
        <v>494</v>
      </c>
      <c r="G540" s="97">
        <v>920</v>
      </c>
      <c r="H540" s="109">
        <v>261</v>
      </c>
      <c r="I540" s="109">
        <v>21</v>
      </c>
      <c r="J540" s="144">
        <v>101</v>
      </c>
      <c r="K540" s="109">
        <v>0</v>
      </c>
      <c r="L540" s="145">
        <v>1</v>
      </c>
      <c r="M540" s="200" t="s">
        <v>495</v>
      </c>
      <c r="N540" s="154">
        <v>690000</v>
      </c>
    </row>
    <row r="541" spans="1:14" x14ac:dyDescent="0.2">
      <c r="A541" s="132"/>
      <c r="B541" s="95"/>
      <c r="C541" s="95"/>
      <c r="D541" s="107"/>
      <c r="E541" s="95"/>
      <c r="F541" s="143" t="s">
        <v>494</v>
      </c>
      <c r="G541" s="97">
        <v>920</v>
      </c>
      <c r="H541" s="109">
        <v>261</v>
      </c>
      <c r="I541" s="109">
        <v>29</v>
      </c>
      <c r="J541" s="144">
        <v>101</v>
      </c>
      <c r="K541" s="109">
        <v>0</v>
      </c>
      <c r="L541" s="145">
        <v>2</v>
      </c>
      <c r="M541" s="200" t="s">
        <v>495</v>
      </c>
      <c r="N541" s="154">
        <v>110000</v>
      </c>
    </row>
    <row r="542" spans="1:14" x14ac:dyDescent="0.2">
      <c r="A542" s="132"/>
      <c r="B542" s="95"/>
      <c r="C542" s="95"/>
      <c r="D542" s="107"/>
      <c r="E542" s="95"/>
      <c r="F542" s="143" t="s">
        <v>494</v>
      </c>
      <c r="G542" s="97">
        <v>920</v>
      </c>
      <c r="H542" s="109">
        <v>261</v>
      </c>
      <c r="I542" s="109">
        <v>31</v>
      </c>
      <c r="J542" s="144">
        <v>151</v>
      </c>
      <c r="K542" s="109">
        <v>0</v>
      </c>
      <c r="L542" s="145">
        <v>2</v>
      </c>
      <c r="M542" s="200" t="s">
        <v>495</v>
      </c>
      <c r="N542" s="154">
        <v>400000</v>
      </c>
    </row>
    <row r="543" spans="1:14" ht="33.75" x14ac:dyDescent="0.2">
      <c r="A543" s="132"/>
      <c r="B543" s="95"/>
      <c r="C543" s="95"/>
      <c r="D543" s="107">
        <v>2</v>
      </c>
      <c r="E543" s="95"/>
      <c r="F543" s="143"/>
      <c r="G543" s="97"/>
      <c r="H543" s="109"/>
      <c r="I543" s="109"/>
      <c r="J543" s="144"/>
      <c r="K543" s="109"/>
      <c r="L543" s="145"/>
      <c r="M543" s="164" t="s">
        <v>591</v>
      </c>
      <c r="N543" s="154"/>
    </row>
    <row r="544" spans="1:14" x14ac:dyDescent="0.2">
      <c r="A544" s="132"/>
      <c r="B544" s="95"/>
      <c r="C544" s="95"/>
      <c r="D544" s="107"/>
      <c r="E544" s="95">
        <v>0</v>
      </c>
      <c r="F544" s="143"/>
      <c r="G544" s="97"/>
      <c r="H544" s="109"/>
      <c r="I544" s="109"/>
      <c r="J544" s="144"/>
      <c r="K544" s="109"/>
      <c r="L544" s="145"/>
      <c r="M544" s="200" t="s">
        <v>462</v>
      </c>
      <c r="N544" s="154"/>
    </row>
    <row r="545" spans="1:14" s="111" customFormat="1" x14ac:dyDescent="0.2">
      <c r="A545" s="174"/>
      <c r="B545" s="175"/>
      <c r="C545" s="175"/>
      <c r="D545" s="176"/>
      <c r="E545" s="175"/>
      <c r="F545" s="143" t="s">
        <v>494</v>
      </c>
      <c r="G545" s="97">
        <v>920</v>
      </c>
      <c r="H545" s="97">
        <v>11</v>
      </c>
      <c r="I545" s="133">
        <v>22</v>
      </c>
      <c r="J545" s="144">
        <v>101</v>
      </c>
      <c r="K545" s="133">
        <v>0</v>
      </c>
      <c r="L545" s="145">
        <v>1</v>
      </c>
      <c r="M545" s="197" t="s">
        <v>340</v>
      </c>
      <c r="N545" s="100">
        <v>1524300</v>
      </c>
    </row>
    <row r="546" spans="1:14" ht="22.5" x14ac:dyDescent="0.2">
      <c r="A546" s="132"/>
      <c r="B546" s="95"/>
      <c r="C546" s="95"/>
      <c r="D546" s="107"/>
      <c r="E546" s="95"/>
      <c r="F546" s="114" t="s">
        <v>494</v>
      </c>
      <c r="G546" s="96">
        <v>920</v>
      </c>
      <c r="H546" s="97">
        <v>15</v>
      </c>
      <c r="I546" s="112">
        <v>22</v>
      </c>
      <c r="J546" s="99">
        <v>101</v>
      </c>
      <c r="K546" s="112">
        <v>0</v>
      </c>
      <c r="L546" s="115">
        <v>1</v>
      </c>
      <c r="M546" s="134" t="s">
        <v>296</v>
      </c>
      <c r="N546" s="100">
        <v>99000</v>
      </c>
    </row>
    <row r="547" spans="1:14" x14ac:dyDescent="0.2">
      <c r="A547" s="132"/>
      <c r="B547" s="95"/>
      <c r="C547" s="95"/>
      <c r="D547" s="107"/>
      <c r="E547" s="95"/>
      <c r="F547" s="114" t="s">
        <v>494</v>
      </c>
      <c r="G547" s="96">
        <v>920</v>
      </c>
      <c r="H547" s="97">
        <v>35</v>
      </c>
      <c r="I547" s="112">
        <v>21</v>
      </c>
      <c r="J547" s="99">
        <v>151</v>
      </c>
      <c r="K547" s="112">
        <v>0</v>
      </c>
      <c r="L547" s="115">
        <v>1</v>
      </c>
      <c r="M547" s="158" t="s">
        <v>496</v>
      </c>
      <c r="N547" s="100">
        <v>500000</v>
      </c>
    </row>
    <row r="548" spans="1:14" x14ac:dyDescent="0.2">
      <c r="A548" s="132"/>
      <c r="B548" s="95"/>
      <c r="C548" s="95"/>
      <c r="D548" s="107"/>
      <c r="E548" s="95"/>
      <c r="F548" s="114" t="s">
        <v>494</v>
      </c>
      <c r="G548" s="96">
        <v>920</v>
      </c>
      <c r="H548" s="97">
        <v>71</v>
      </c>
      <c r="I548" s="112">
        <v>22</v>
      </c>
      <c r="J548" s="99">
        <v>101</v>
      </c>
      <c r="K548" s="112">
        <v>0</v>
      </c>
      <c r="L548" s="115">
        <v>1</v>
      </c>
      <c r="M548" s="150" t="s">
        <v>304</v>
      </c>
      <c r="N548" s="172">
        <v>127025</v>
      </c>
    </row>
    <row r="549" spans="1:14" x14ac:dyDescent="0.2">
      <c r="A549" s="132"/>
      <c r="B549" s="95"/>
      <c r="C549" s="95"/>
      <c r="D549" s="107"/>
      <c r="E549" s="95"/>
      <c r="F549" s="114" t="s">
        <v>494</v>
      </c>
      <c r="G549" s="96">
        <v>920</v>
      </c>
      <c r="H549" s="97">
        <v>72</v>
      </c>
      <c r="I549" s="112">
        <v>22</v>
      </c>
      <c r="J549" s="99">
        <v>101</v>
      </c>
      <c r="K549" s="112">
        <v>0</v>
      </c>
      <c r="L549" s="115">
        <v>1</v>
      </c>
      <c r="M549" s="150" t="s">
        <v>305</v>
      </c>
      <c r="N549" s="172">
        <v>127025</v>
      </c>
    </row>
    <row r="550" spans="1:14" x14ac:dyDescent="0.2">
      <c r="A550" s="132"/>
      <c r="B550" s="95"/>
      <c r="C550" s="95"/>
      <c r="D550" s="107"/>
      <c r="E550" s="95"/>
      <c r="F550" s="114" t="s">
        <v>494</v>
      </c>
      <c r="G550" s="96">
        <v>920</v>
      </c>
      <c r="H550" s="97">
        <v>73</v>
      </c>
      <c r="I550" s="112">
        <v>22</v>
      </c>
      <c r="J550" s="99">
        <v>101</v>
      </c>
      <c r="K550" s="112">
        <v>0</v>
      </c>
      <c r="L550" s="115">
        <v>1</v>
      </c>
      <c r="M550" s="150" t="s">
        <v>306</v>
      </c>
      <c r="N550" s="81">
        <v>8250</v>
      </c>
    </row>
    <row r="551" spans="1:14" x14ac:dyDescent="0.2">
      <c r="A551" s="132"/>
      <c r="B551" s="95"/>
      <c r="C551" s="95"/>
      <c r="D551" s="107"/>
      <c r="E551" s="95"/>
      <c r="F551" s="114" t="s">
        <v>494</v>
      </c>
      <c r="G551" s="96">
        <v>920</v>
      </c>
      <c r="H551" s="97">
        <v>79</v>
      </c>
      <c r="I551" s="112">
        <v>22</v>
      </c>
      <c r="J551" s="99">
        <v>101</v>
      </c>
      <c r="K551" s="112">
        <v>0</v>
      </c>
      <c r="L551" s="115">
        <v>1</v>
      </c>
      <c r="M551" s="150" t="s">
        <v>307</v>
      </c>
      <c r="N551" s="100">
        <v>103950</v>
      </c>
    </row>
    <row r="552" spans="1:14" x14ac:dyDescent="0.2">
      <c r="A552" s="132"/>
      <c r="B552" s="95"/>
      <c r="C552" s="95"/>
      <c r="D552" s="107"/>
      <c r="E552" s="95"/>
      <c r="F552" s="114"/>
      <c r="G552" s="96"/>
      <c r="H552" s="97">
        <v>1</v>
      </c>
      <c r="I552" s="112"/>
      <c r="J552" s="99"/>
      <c r="K552" s="112"/>
      <c r="L552" s="115"/>
      <c r="M552" s="158" t="s">
        <v>497</v>
      </c>
      <c r="N552" s="71"/>
    </row>
    <row r="553" spans="1:14" ht="22.5" x14ac:dyDescent="0.2">
      <c r="A553" s="132"/>
      <c r="B553" s="95"/>
      <c r="C553" s="95"/>
      <c r="D553" s="107"/>
      <c r="E553" s="95"/>
      <c r="F553" s="114" t="s">
        <v>494</v>
      </c>
      <c r="G553" s="96">
        <v>920</v>
      </c>
      <c r="H553" s="97">
        <v>154</v>
      </c>
      <c r="I553" s="112">
        <v>21</v>
      </c>
      <c r="J553" s="99">
        <v>101</v>
      </c>
      <c r="K553" s="112">
        <v>0</v>
      </c>
      <c r="L553" s="115">
        <v>1</v>
      </c>
      <c r="M553" s="153" t="s">
        <v>487</v>
      </c>
      <c r="N553" s="81">
        <v>75000</v>
      </c>
    </row>
    <row r="554" spans="1:14" x14ac:dyDescent="0.2">
      <c r="A554" s="132"/>
      <c r="B554" s="95"/>
      <c r="C554" s="95"/>
      <c r="D554" s="107"/>
      <c r="E554" s="95"/>
      <c r="F554" s="114" t="s">
        <v>494</v>
      </c>
      <c r="G554" s="96">
        <v>920</v>
      </c>
      <c r="H554" s="97">
        <v>155</v>
      </c>
      <c r="I554" s="112">
        <v>21</v>
      </c>
      <c r="J554" s="99">
        <v>101</v>
      </c>
      <c r="K554" s="112">
        <v>0</v>
      </c>
      <c r="L554" s="115">
        <v>1</v>
      </c>
      <c r="M554" s="120" t="s">
        <v>498</v>
      </c>
      <c r="N554" s="81">
        <v>75000</v>
      </c>
    </row>
    <row r="555" spans="1:14" x14ac:dyDescent="0.2">
      <c r="A555" s="132"/>
      <c r="B555" s="95"/>
      <c r="C555" s="95"/>
      <c r="D555" s="107"/>
      <c r="E555" s="95"/>
      <c r="F555" s="114" t="s">
        <v>494</v>
      </c>
      <c r="G555" s="96">
        <v>920</v>
      </c>
      <c r="H555" s="97">
        <v>174</v>
      </c>
      <c r="I555" s="112">
        <v>22</v>
      </c>
      <c r="J555" s="99">
        <v>101</v>
      </c>
      <c r="K555" s="112">
        <v>0</v>
      </c>
      <c r="L555" s="115">
        <v>1</v>
      </c>
      <c r="M555" s="152" t="s">
        <v>499</v>
      </c>
      <c r="N555" s="81">
        <v>100000</v>
      </c>
    </row>
    <row r="556" spans="1:14" x14ac:dyDescent="0.2">
      <c r="A556" s="132"/>
      <c r="B556" s="95"/>
      <c r="C556" s="95"/>
      <c r="D556" s="107"/>
      <c r="E556" s="95"/>
      <c r="F556" s="114"/>
      <c r="G556" s="96"/>
      <c r="H556" s="97">
        <v>2</v>
      </c>
      <c r="I556" s="112"/>
      <c r="J556" s="112"/>
      <c r="K556" s="112"/>
      <c r="L556" s="115"/>
      <c r="M556" s="158" t="s">
        <v>383</v>
      </c>
      <c r="N556" s="71"/>
    </row>
    <row r="557" spans="1:14" x14ac:dyDescent="0.2">
      <c r="A557" s="132"/>
      <c r="B557" s="95"/>
      <c r="C557" s="95"/>
      <c r="D557" s="107"/>
      <c r="E557" s="95"/>
      <c r="F557" s="114" t="s">
        <v>494</v>
      </c>
      <c r="G557" s="96">
        <v>920</v>
      </c>
      <c r="H557" s="97">
        <v>211</v>
      </c>
      <c r="I557" s="112">
        <v>22</v>
      </c>
      <c r="J557" s="99">
        <v>101</v>
      </c>
      <c r="K557" s="112">
        <v>0</v>
      </c>
      <c r="L557" s="115">
        <v>1</v>
      </c>
      <c r="M557" s="158" t="s">
        <v>401</v>
      </c>
      <c r="N557" s="81">
        <v>25000</v>
      </c>
    </row>
    <row r="558" spans="1:14" ht="22.5" x14ac:dyDescent="0.2">
      <c r="A558" s="132"/>
      <c r="B558" s="95"/>
      <c r="C558" s="95"/>
      <c r="D558" s="107"/>
      <c r="E558" s="95"/>
      <c r="F558" s="114" t="s">
        <v>494</v>
      </c>
      <c r="G558" s="96">
        <v>920</v>
      </c>
      <c r="H558" s="109">
        <v>214</v>
      </c>
      <c r="I558" s="112">
        <v>22</v>
      </c>
      <c r="J558" s="99">
        <v>101</v>
      </c>
      <c r="K558" s="112">
        <v>0</v>
      </c>
      <c r="L558" s="115">
        <v>1</v>
      </c>
      <c r="M558" s="156" t="s">
        <v>500</v>
      </c>
      <c r="N558" s="81">
        <v>50000</v>
      </c>
    </row>
    <row r="559" spans="1:14" x14ac:dyDescent="0.2">
      <c r="A559" s="132"/>
      <c r="B559" s="95"/>
      <c r="C559" s="95"/>
      <c r="D559" s="107"/>
      <c r="E559" s="95"/>
      <c r="F559" s="114" t="s">
        <v>494</v>
      </c>
      <c r="G559" s="96">
        <v>920</v>
      </c>
      <c r="H559" s="109">
        <v>223</v>
      </c>
      <c r="I559" s="112">
        <v>22</v>
      </c>
      <c r="J559" s="99">
        <v>101</v>
      </c>
      <c r="K559" s="112">
        <v>0</v>
      </c>
      <c r="L559" s="115">
        <v>1</v>
      </c>
      <c r="M559" s="156" t="s">
        <v>501</v>
      </c>
      <c r="N559" s="81">
        <v>75000</v>
      </c>
    </row>
    <row r="560" spans="1:14" x14ac:dyDescent="0.2">
      <c r="A560" s="132"/>
      <c r="B560" s="95"/>
      <c r="C560" s="95"/>
      <c r="D560" s="107"/>
      <c r="E560" s="95"/>
      <c r="F560" s="114" t="s">
        <v>494</v>
      </c>
      <c r="G560" s="96">
        <v>920</v>
      </c>
      <c r="H560" s="109">
        <v>268</v>
      </c>
      <c r="I560" s="112">
        <v>22</v>
      </c>
      <c r="J560" s="99">
        <v>101</v>
      </c>
      <c r="K560" s="112">
        <v>0</v>
      </c>
      <c r="L560" s="115">
        <v>1</v>
      </c>
      <c r="M560" s="156" t="s">
        <v>502</v>
      </c>
      <c r="N560" s="81">
        <v>50000</v>
      </c>
    </row>
    <row r="561" spans="1:14" x14ac:dyDescent="0.2">
      <c r="A561" s="132"/>
      <c r="B561" s="95"/>
      <c r="C561" s="95"/>
      <c r="D561" s="107"/>
      <c r="E561" s="95"/>
      <c r="F561" s="114" t="s">
        <v>494</v>
      </c>
      <c r="G561" s="96">
        <v>920</v>
      </c>
      <c r="H561" s="109">
        <v>274</v>
      </c>
      <c r="I561" s="112">
        <v>22</v>
      </c>
      <c r="J561" s="99">
        <v>101</v>
      </c>
      <c r="K561" s="112">
        <v>0</v>
      </c>
      <c r="L561" s="115">
        <v>1</v>
      </c>
      <c r="M561" s="156" t="s">
        <v>431</v>
      </c>
      <c r="N561" s="81">
        <v>50000</v>
      </c>
    </row>
    <row r="562" spans="1:14" x14ac:dyDescent="0.2">
      <c r="A562" s="132"/>
      <c r="B562" s="95">
        <v>2</v>
      </c>
      <c r="C562" s="95"/>
      <c r="D562" s="107"/>
      <c r="E562" s="95"/>
      <c r="F562" s="114"/>
      <c r="G562" s="96"/>
      <c r="H562" s="109"/>
      <c r="I562" s="112"/>
      <c r="J562" s="112"/>
      <c r="K562" s="112"/>
      <c r="L562" s="115"/>
      <c r="M562" s="180" t="s">
        <v>503</v>
      </c>
      <c r="N562" s="81"/>
    </row>
    <row r="563" spans="1:14" ht="22.5" x14ac:dyDescent="0.2">
      <c r="A563" s="132"/>
      <c r="B563" s="95"/>
      <c r="C563" s="95">
        <v>1</v>
      </c>
      <c r="D563" s="107"/>
      <c r="E563" s="95"/>
      <c r="F563" s="114"/>
      <c r="G563" s="96"/>
      <c r="H563" s="109"/>
      <c r="I563" s="112"/>
      <c r="J563" s="112"/>
      <c r="K563" s="112"/>
      <c r="L563" s="115"/>
      <c r="M563" s="178" t="s">
        <v>504</v>
      </c>
      <c r="N563" s="81"/>
    </row>
    <row r="564" spans="1:14" ht="45" x14ac:dyDescent="0.2">
      <c r="A564" s="132"/>
      <c r="B564" s="95"/>
      <c r="C564" s="95"/>
      <c r="D564" s="107">
        <v>1</v>
      </c>
      <c r="E564" s="95"/>
      <c r="F564" s="114"/>
      <c r="G564" s="96"/>
      <c r="H564" s="109"/>
      <c r="I564" s="112"/>
      <c r="J564" s="112"/>
      <c r="K564" s="112"/>
      <c r="L564" s="115"/>
      <c r="M564" s="181" t="s">
        <v>592</v>
      </c>
      <c r="N564" s="81"/>
    </row>
    <row r="565" spans="1:14" x14ac:dyDescent="0.2">
      <c r="A565" s="132"/>
      <c r="B565" s="95"/>
      <c r="C565" s="95"/>
      <c r="D565" s="107"/>
      <c r="E565" s="95">
        <v>0</v>
      </c>
      <c r="F565" s="114"/>
      <c r="G565" s="96"/>
      <c r="H565" s="109"/>
      <c r="I565" s="112"/>
      <c r="J565" s="112"/>
      <c r="K565" s="112"/>
      <c r="L565" s="115"/>
      <c r="M565" s="201" t="s">
        <v>462</v>
      </c>
      <c r="N565" s="81"/>
    </row>
    <row r="566" spans="1:14" x14ac:dyDescent="0.2">
      <c r="A566" s="132"/>
      <c r="B566" s="95"/>
      <c r="C566" s="95"/>
      <c r="D566" s="107"/>
      <c r="E566" s="95"/>
      <c r="F566" s="143" t="s">
        <v>505</v>
      </c>
      <c r="G566" s="97">
        <v>920</v>
      </c>
      <c r="H566" s="109">
        <v>189</v>
      </c>
      <c r="I566" s="109">
        <v>31</v>
      </c>
      <c r="J566" s="144">
        <v>151</v>
      </c>
      <c r="K566" s="109">
        <v>0</v>
      </c>
      <c r="L566" s="145">
        <v>2</v>
      </c>
      <c r="M566" s="197" t="s">
        <v>506</v>
      </c>
      <c r="N566" s="71">
        <v>600000</v>
      </c>
    </row>
    <row r="567" spans="1:14" x14ac:dyDescent="0.2">
      <c r="A567" s="132"/>
      <c r="B567" s="95"/>
      <c r="C567" s="95">
        <v>2</v>
      </c>
      <c r="D567" s="107"/>
      <c r="E567" s="95"/>
      <c r="F567" s="114"/>
      <c r="G567" s="96"/>
      <c r="H567" s="109"/>
      <c r="I567" s="112"/>
      <c r="J567" s="112"/>
      <c r="K567" s="112"/>
      <c r="L567" s="115"/>
      <c r="M567" s="152" t="s">
        <v>507</v>
      </c>
      <c r="N567" s="81"/>
    </row>
    <row r="568" spans="1:14" ht="33.75" x14ac:dyDescent="0.2">
      <c r="A568" s="132"/>
      <c r="B568" s="95"/>
      <c r="C568" s="95"/>
      <c r="D568" s="107">
        <v>1</v>
      </c>
      <c r="E568" s="95"/>
      <c r="F568" s="114"/>
      <c r="G568" s="96"/>
      <c r="H568" s="109"/>
      <c r="I568" s="112"/>
      <c r="J568" s="112"/>
      <c r="K568" s="112"/>
      <c r="L568" s="115"/>
      <c r="M568" s="181" t="s">
        <v>593</v>
      </c>
      <c r="N568" s="81"/>
    </row>
    <row r="569" spans="1:14" x14ac:dyDescent="0.2">
      <c r="A569" s="132"/>
      <c r="B569" s="95"/>
      <c r="C569" s="95"/>
      <c r="D569" s="107"/>
      <c r="E569" s="95">
        <v>0</v>
      </c>
      <c r="F569" s="114"/>
      <c r="G569" s="96"/>
      <c r="H569" s="109"/>
      <c r="I569" s="112"/>
      <c r="J569" s="112"/>
      <c r="K569" s="112"/>
      <c r="L569" s="115"/>
      <c r="M569" s="156" t="s">
        <v>462</v>
      </c>
      <c r="N569" s="81"/>
    </row>
    <row r="570" spans="1:14" x14ac:dyDescent="0.2">
      <c r="A570" s="132"/>
      <c r="B570" s="95"/>
      <c r="C570" s="95"/>
      <c r="D570" s="107"/>
      <c r="E570" s="95"/>
      <c r="F570" s="114" t="s">
        <v>494</v>
      </c>
      <c r="G570" s="96">
        <v>920</v>
      </c>
      <c r="H570" s="97">
        <v>11</v>
      </c>
      <c r="I570" s="112">
        <v>22</v>
      </c>
      <c r="J570" s="99">
        <v>101</v>
      </c>
      <c r="K570" s="112">
        <v>0</v>
      </c>
      <c r="L570" s="115">
        <v>1</v>
      </c>
      <c r="M570" s="157" t="s">
        <v>340</v>
      </c>
      <c r="N570" s="160">
        <v>388800</v>
      </c>
    </row>
    <row r="571" spans="1:14" ht="22.5" x14ac:dyDescent="0.2">
      <c r="A571" s="132"/>
      <c r="B571" s="95"/>
      <c r="C571" s="95"/>
      <c r="D571" s="107"/>
      <c r="E571" s="95"/>
      <c r="F571" s="114" t="s">
        <v>494</v>
      </c>
      <c r="G571" s="96">
        <v>920</v>
      </c>
      <c r="H571" s="97">
        <v>15</v>
      </c>
      <c r="I571" s="112">
        <v>22</v>
      </c>
      <c r="J571" s="99">
        <v>101</v>
      </c>
      <c r="K571" s="112">
        <v>0</v>
      </c>
      <c r="L571" s="115">
        <v>1</v>
      </c>
      <c r="M571" s="156" t="s">
        <v>448</v>
      </c>
      <c r="N571" s="160">
        <v>27000</v>
      </c>
    </row>
    <row r="572" spans="1:14" x14ac:dyDescent="0.2">
      <c r="A572" s="132"/>
      <c r="B572" s="95"/>
      <c r="C572" s="95"/>
      <c r="D572" s="107"/>
      <c r="E572" s="95"/>
      <c r="F572" s="114" t="s">
        <v>494</v>
      </c>
      <c r="G572" s="96">
        <v>920</v>
      </c>
      <c r="H572" s="97">
        <v>22</v>
      </c>
      <c r="I572" s="112">
        <v>22</v>
      </c>
      <c r="J572" s="99">
        <v>101</v>
      </c>
      <c r="K572" s="112">
        <v>0</v>
      </c>
      <c r="L572" s="115">
        <v>1</v>
      </c>
      <c r="M572" s="150" t="s">
        <v>297</v>
      </c>
      <c r="N572" s="160">
        <v>652800</v>
      </c>
    </row>
    <row r="573" spans="1:14" ht="22.5" x14ac:dyDescent="0.2">
      <c r="A573" s="132"/>
      <c r="B573" s="95"/>
      <c r="C573" s="95"/>
      <c r="D573" s="107"/>
      <c r="E573" s="95"/>
      <c r="F573" s="114" t="s">
        <v>494</v>
      </c>
      <c r="G573" s="96">
        <v>920</v>
      </c>
      <c r="H573" s="97">
        <v>27</v>
      </c>
      <c r="I573" s="112">
        <v>22</v>
      </c>
      <c r="J573" s="99">
        <v>101</v>
      </c>
      <c r="K573" s="112">
        <v>0</v>
      </c>
      <c r="L573" s="115">
        <v>1</v>
      </c>
      <c r="M573" s="134" t="s">
        <v>508</v>
      </c>
      <c r="N573" s="160">
        <v>45000</v>
      </c>
    </row>
    <row r="574" spans="1:14" x14ac:dyDescent="0.2">
      <c r="A574" s="132"/>
      <c r="B574" s="95"/>
      <c r="C574" s="95"/>
      <c r="D574" s="107"/>
      <c r="E574" s="95"/>
      <c r="F574" s="114" t="s">
        <v>494</v>
      </c>
      <c r="G574" s="96">
        <v>920</v>
      </c>
      <c r="H574" s="97">
        <v>29</v>
      </c>
      <c r="I574" s="112">
        <v>22</v>
      </c>
      <c r="J574" s="99">
        <v>101</v>
      </c>
      <c r="K574" s="112">
        <v>0</v>
      </c>
      <c r="L574" s="115">
        <v>1</v>
      </c>
      <c r="M574" s="150" t="s">
        <v>509</v>
      </c>
      <c r="N574" s="160"/>
    </row>
    <row r="575" spans="1:14" x14ac:dyDescent="0.2">
      <c r="A575" s="132"/>
      <c r="B575" s="95"/>
      <c r="C575" s="95"/>
      <c r="D575" s="107"/>
      <c r="E575" s="95"/>
      <c r="F575" s="114" t="s">
        <v>494</v>
      </c>
      <c r="G575" s="96">
        <v>920</v>
      </c>
      <c r="H575" s="97">
        <v>35</v>
      </c>
      <c r="I575" s="112">
        <v>31</v>
      </c>
      <c r="J575" s="99">
        <v>151</v>
      </c>
      <c r="K575" s="112">
        <v>0</v>
      </c>
      <c r="L575" s="115">
        <v>2</v>
      </c>
      <c r="M575" s="158" t="s">
        <v>496</v>
      </c>
      <c r="N575" s="160">
        <v>300000</v>
      </c>
    </row>
    <row r="576" spans="1:14" x14ac:dyDescent="0.2">
      <c r="A576" s="132"/>
      <c r="B576" s="95"/>
      <c r="C576" s="95"/>
      <c r="D576" s="107"/>
      <c r="E576" s="95"/>
      <c r="F576" s="114" t="s">
        <v>494</v>
      </c>
      <c r="G576" s="96">
        <v>920</v>
      </c>
      <c r="H576" s="97">
        <v>71</v>
      </c>
      <c r="I576" s="112">
        <v>22</v>
      </c>
      <c r="J576" s="99">
        <v>101</v>
      </c>
      <c r="K576" s="112">
        <v>1</v>
      </c>
      <c r="L576" s="115">
        <v>1</v>
      </c>
      <c r="M576" s="150" t="s">
        <v>304</v>
      </c>
      <c r="N576" s="160">
        <v>86800</v>
      </c>
    </row>
    <row r="577" spans="1:14" x14ac:dyDescent="0.2">
      <c r="A577" s="132"/>
      <c r="B577" s="95"/>
      <c r="C577" s="95"/>
      <c r="D577" s="107"/>
      <c r="E577" s="95"/>
      <c r="F577" s="114" t="s">
        <v>494</v>
      </c>
      <c r="G577" s="96">
        <v>920</v>
      </c>
      <c r="H577" s="97">
        <v>72</v>
      </c>
      <c r="I577" s="112">
        <v>22</v>
      </c>
      <c r="J577" s="99">
        <v>101</v>
      </c>
      <c r="K577" s="112">
        <v>0</v>
      </c>
      <c r="L577" s="115">
        <v>1</v>
      </c>
      <c r="M577" s="150" t="s">
        <v>305</v>
      </c>
      <c r="N577" s="173">
        <v>86800</v>
      </c>
    </row>
    <row r="578" spans="1:14" x14ac:dyDescent="0.2">
      <c r="A578" s="132"/>
      <c r="B578" s="95"/>
      <c r="C578" s="95"/>
      <c r="D578" s="107"/>
      <c r="E578" s="95"/>
      <c r="F578" s="114" t="s">
        <v>494</v>
      </c>
      <c r="G578" s="96">
        <v>920</v>
      </c>
      <c r="H578" s="97">
        <v>73</v>
      </c>
      <c r="I578" s="112">
        <v>22</v>
      </c>
      <c r="J578" s="99">
        <v>101</v>
      </c>
      <c r="K578" s="112">
        <v>0</v>
      </c>
      <c r="L578" s="115">
        <v>1</v>
      </c>
      <c r="M578" s="150" t="s">
        <v>510</v>
      </c>
      <c r="N578" s="173">
        <v>6000</v>
      </c>
    </row>
    <row r="579" spans="1:14" x14ac:dyDescent="0.2">
      <c r="A579" s="132"/>
      <c r="B579" s="95"/>
      <c r="C579" s="95"/>
      <c r="D579" s="107"/>
      <c r="E579" s="95"/>
      <c r="F579" s="114" t="s">
        <v>494</v>
      </c>
      <c r="G579" s="96">
        <v>920</v>
      </c>
      <c r="H579" s="97">
        <v>79</v>
      </c>
      <c r="I579" s="112">
        <v>22</v>
      </c>
      <c r="J579" s="99">
        <v>101</v>
      </c>
      <c r="K579" s="112">
        <v>0</v>
      </c>
      <c r="L579" s="115">
        <v>1</v>
      </c>
      <c r="M579" s="150" t="s">
        <v>511</v>
      </c>
      <c r="N579" s="161">
        <v>75600</v>
      </c>
    </row>
    <row r="580" spans="1:14" x14ac:dyDescent="0.2">
      <c r="A580" s="132"/>
      <c r="B580" s="95"/>
      <c r="C580" s="95"/>
      <c r="D580" s="107"/>
      <c r="E580" s="95"/>
      <c r="F580" s="114"/>
      <c r="G580" s="96"/>
      <c r="H580" s="97">
        <v>1</v>
      </c>
      <c r="I580" s="112"/>
      <c r="J580" s="99"/>
      <c r="K580" s="112"/>
      <c r="L580" s="115"/>
      <c r="M580" s="158" t="s">
        <v>512</v>
      </c>
      <c r="N580" s="159"/>
    </row>
    <row r="581" spans="1:14" x14ac:dyDescent="0.2">
      <c r="A581" s="132"/>
      <c r="B581" s="95"/>
      <c r="C581" s="95"/>
      <c r="D581" s="107"/>
      <c r="E581" s="95"/>
      <c r="F581" s="114" t="s">
        <v>494</v>
      </c>
      <c r="G581" s="96">
        <v>920</v>
      </c>
      <c r="H581" s="97">
        <v>142</v>
      </c>
      <c r="I581" s="112">
        <v>21</v>
      </c>
      <c r="J581" s="99">
        <v>101</v>
      </c>
      <c r="K581" s="112">
        <v>0</v>
      </c>
      <c r="L581" s="115">
        <v>1</v>
      </c>
      <c r="M581" s="158" t="s">
        <v>513</v>
      </c>
      <c r="N581" s="160">
        <v>50000</v>
      </c>
    </row>
    <row r="582" spans="1:14" ht="22.5" x14ac:dyDescent="0.2">
      <c r="A582" s="132"/>
      <c r="B582" s="95"/>
      <c r="C582" s="95"/>
      <c r="D582" s="107"/>
      <c r="E582" s="95"/>
      <c r="F582" s="114" t="s">
        <v>494</v>
      </c>
      <c r="G582" s="96">
        <v>920</v>
      </c>
      <c r="H582" s="97">
        <v>154</v>
      </c>
      <c r="I582" s="112">
        <v>31</v>
      </c>
      <c r="J582" s="99">
        <v>151</v>
      </c>
      <c r="K582" s="112">
        <v>0</v>
      </c>
      <c r="L582" s="115">
        <v>1</v>
      </c>
      <c r="M582" s="153" t="s">
        <v>487</v>
      </c>
      <c r="N582" s="160">
        <v>75000</v>
      </c>
    </row>
    <row r="583" spans="1:14" x14ac:dyDescent="0.2">
      <c r="A583" s="132"/>
      <c r="B583" s="95"/>
      <c r="C583" s="95"/>
      <c r="D583" s="107"/>
      <c r="E583" s="95"/>
      <c r="F583" s="114" t="s">
        <v>494</v>
      </c>
      <c r="G583" s="96">
        <v>920</v>
      </c>
      <c r="H583" s="97">
        <v>155</v>
      </c>
      <c r="I583" s="112">
        <v>21</v>
      </c>
      <c r="J583" s="99">
        <v>101</v>
      </c>
      <c r="K583" s="112">
        <v>0</v>
      </c>
      <c r="L583" s="115">
        <v>1</v>
      </c>
      <c r="M583" s="120" t="s">
        <v>498</v>
      </c>
      <c r="N583" s="160">
        <v>75000</v>
      </c>
    </row>
    <row r="584" spans="1:14" x14ac:dyDescent="0.2">
      <c r="A584" s="132"/>
      <c r="B584" s="95"/>
      <c r="C584" s="95"/>
      <c r="D584" s="107"/>
      <c r="E584" s="95"/>
      <c r="F584" s="114" t="s">
        <v>494</v>
      </c>
      <c r="G584" s="96">
        <v>920</v>
      </c>
      <c r="H584" s="97">
        <v>181</v>
      </c>
      <c r="I584" s="112">
        <v>21</v>
      </c>
      <c r="J584" s="99">
        <v>101</v>
      </c>
      <c r="K584" s="112">
        <v>0</v>
      </c>
      <c r="L584" s="115">
        <v>1</v>
      </c>
      <c r="M584" s="158" t="s">
        <v>514</v>
      </c>
      <c r="N584" s="161">
        <v>50000</v>
      </c>
    </row>
    <row r="585" spans="1:14" x14ac:dyDescent="0.2">
      <c r="A585" s="132"/>
      <c r="B585" s="95"/>
      <c r="C585" s="95"/>
      <c r="D585" s="107"/>
      <c r="E585" s="95"/>
      <c r="F585" s="114"/>
      <c r="G585" s="96">
        <v>920</v>
      </c>
      <c r="H585" s="97">
        <v>2</v>
      </c>
      <c r="I585" s="112"/>
      <c r="J585" s="112"/>
      <c r="K585" s="112"/>
      <c r="L585" s="115"/>
      <c r="M585" s="158" t="s">
        <v>383</v>
      </c>
      <c r="N585" s="159"/>
    </row>
    <row r="586" spans="1:14" x14ac:dyDescent="0.2">
      <c r="A586" s="132"/>
      <c r="B586" s="95"/>
      <c r="C586" s="95"/>
      <c r="D586" s="107"/>
      <c r="E586" s="95"/>
      <c r="F586" s="114" t="s">
        <v>494</v>
      </c>
      <c r="G586" s="96">
        <v>920</v>
      </c>
      <c r="H586" s="97">
        <v>211</v>
      </c>
      <c r="I586" s="112">
        <v>21</v>
      </c>
      <c r="J586" s="99">
        <v>101</v>
      </c>
      <c r="K586" s="112">
        <v>0</v>
      </c>
      <c r="L586" s="115">
        <v>1</v>
      </c>
      <c r="M586" s="158" t="s">
        <v>401</v>
      </c>
      <c r="N586" s="160">
        <v>85000</v>
      </c>
    </row>
    <row r="587" spans="1:14" ht="22.5" x14ac:dyDescent="0.2">
      <c r="A587" s="132"/>
      <c r="B587" s="95"/>
      <c r="C587" s="95"/>
      <c r="D587" s="107"/>
      <c r="E587" s="95"/>
      <c r="F587" s="114" t="s">
        <v>494</v>
      </c>
      <c r="G587" s="96">
        <v>920</v>
      </c>
      <c r="H587" s="109">
        <v>214</v>
      </c>
      <c r="I587" s="112">
        <v>22</v>
      </c>
      <c r="J587" s="99">
        <v>101</v>
      </c>
      <c r="K587" s="112">
        <v>0</v>
      </c>
      <c r="L587" s="115">
        <v>1</v>
      </c>
      <c r="M587" s="156" t="s">
        <v>500</v>
      </c>
      <c r="N587" s="160">
        <v>50000</v>
      </c>
    </row>
    <row r="588" spans="1:14" x14ac:dyDescent="0.2">
      <c r="A588" s="132"/>
      <c r="B588" s="95"/>
      <c r="C588" s="95"/>
      <c r="D588" s="107"/>
      <c r="E588" s="95"/>
      <c r="F588" s="114" t="s">
        <v>494</v>
      </c>
      <c r="G588" s="96">
        <v>920</v>
      </c>
      <c r="H588" s="109">
        <v>223</v>
      </c>
      <c r="I588" s="112">
        <v>22</v>
      </c>
      <c r="J588" s="99">
        <v>101</v>
      </c>
      <c r="K588" s="112">
        <v>0</v>
      </c>
      <c r="L588" s="115">
        <v>1</v>
      </c>
      <c r="M588" s="156" t="s">
        <v>501</v>
      </c>
      <c r="N588" s="161">
        <v>150000</v>
      </c>
    </row>
    <row r="589" spans="1:14" x14ac:dyDescent="0.2">
      <c r="A589" s="132"/>
      <c r="B589" s="95"/>
      <c r="C589" s="95"/>
      <c r="D589" s="107"/>
      <c r="E589" s="95"/>
      <c r="F589" s="114" t="s">
        <v>494</v>
      </c>
      <c r="G589" s="96">
        <v>920</v>
      </c>
      <c r="H589" s="109">
        <v>224</v>
      </c>
      <c r="I589" s="112">
        <v>22</v>
      </c>
      <c r="J589" s="99">
        <v>101</v>
      </c>
      <c r="K589" s="112">
        <v>0</v>
      </c>
      <c r="L589" s="115">
        <v>1</v>
      </c>
      <c r="M589" s="157" t="s">
        <v>515</v>
      </c>
      <c r="N589" s="160">
        <v>50000</v>
      </c>
    </row>
    <row r="590" spans="1:14" x14ac:dyDescent="0.2">
      <c r="A590" s="132"/>
      <c r="B590" s="95"/>
      <c r="C590" s="95"/>
      <c r="D590" s="107"/>
      <c r="E590" s="95"/>
      <c r="F590" s="114" t="s">
        <v>494</v>
      </c>
      <c r="G590" s="96">
        <v>920</v>
      </c>
      <c r="H590" s="109">
        <v>254</v>
      </c>
      <c r="I590" s="112">
        <v>22</v>
      </c>
      <c r="J590" s="99">
        <v>101</v>
      </c>
      <c r="K590" s="112">
        <v>0</v>
      </c>
      <c r="L590" s="115">
        <v>1</v>
      </c>
      <c r="M590" s="156" t="s">
        <v>516</v>
      </c>
      <c r="N590" s="160">
        <v>50000</v>
      </c>
    </row>
    <row r="591" spans="1:14" x14ac:dyDescent="0.2">
      <c r="A591" s="132"/>
      <c r="B591" s="95"/>
      <c r="C591" s="95"/>
      <c r="D591" s="107"/>
      <c r="E591" s="95"/>
      <c r="F591" s="114" t="s">
        <v>494</v>
      </c>
      <c r="G591" s="96">
        <v>920</v>
      </c>
      <c r="H591" s="109">
        <v>261</v>
      </c>
      <c r="I591" s="112">
        <v>22</v>
      </c>
      <c r="J591" s="99">
        <v>151</v>
      </c>
      <c r="K591" s="112">
        <v>0</v>
      </c>
      <c r="L591" s="115">
        <v>1</v>
      </c>
      <c r="M591" s="156" t="s">
        <v>495</v>
      </c>
      <c r="N591" s="161">
        <v>50000</v>
      </c>
    </row>
    <row r="592" spans="1:14" x14ac:dyDescent="0.2">
      <c r="A592" s="132"/>
      <c r="B592" s="95"/>
      <c r="C592" s="95"/>
      <c r="D592" s="107"/>
      <c r="E592" s="95"/>
      <c r="F592" s="114" t="s">
        <v>494</v>
      </c>
      <c r="G592" s="96">
        <v>920</v>
      </c>
      <c r="H592" s="97">
        <v>268</v>
      </c>
      <c r="I592" s="112">
        <v>22</v>
      </c>
      <c r="J592" s="99">
        <v>101</v>
      </c>
      <c r="K592" s="112">
        <v>0</v>
      </c>
      <c r="L592" s="115">
        <v>1</v>
      </c>
      <c r="M592" s="150" t="s">
        <v>517</v>
      </c>
      <c r="N592" s="160">
        <v>100000</v>
      </c>
    </row>
    <row r="593" spans="1:14" x14ac:dyDescent="0.2">
      <c r="A593" s="132"/>
      <c r="B593" s="95"/>
      <c r="C593" s="95"/>
      <c r="D593" s="107"/>
      <c r="E593" s="95"/>
      <c r="F593" s="114" t="s">
        <v>494</v>
      </c>
      <c r="G593" s="96">
        <v>920</v>
      </c>
      <c r="H593" s="97">
        <v>274</v>
      </c>
      <c r="I593" s="112">
        <v>22</v>
      </c>
      <c r="J593" s="99">
        <v>101</v>
      </c>
      <c r="K593" s="112">
        <v>0</v>
      </c>
      <c r="L593" s="115">
        <v>1</v>
      </c>
      <c r="M593" s="158" t="s">
        <v>431</v>
      </c>
      <c r="N593" s="161">
        <v>100000</v>
      </c>
    </row>
    <row r="594" spans="1:14" x14ac:dyDescent="0.2">
      <c r="A594" s="132"/>
      <c r="B594" s="95"/>
      <c r="C594" s="95"/>
      <c r="D594" s="107"/>
      <c r="E594" s="95"/>
      <c r="F594" s="114" t="s">
        <v>494</v>
      </c>
      <c r="G594" s="96">
        <v>920</v>
      </c>
      <c r="H594" s="97">
        <v>274</v>
      </c>
      <c r="I594" s="112">
        <v>29</v>
      </c>
      <c r="J594" s="99">
        <v>101</v>
      </c>
      <c r="K594" s="112">
        <v>0</v>
      </c>
      <c r="L594" s="115">
        <v>2</v>
      </c>
      <c r="M594" s="158" t="s">
        <v>431</v>
      </c>
      <c r="N594" s="161">
        <v>73125</v>
      </c>
    </row>
    <row r="595" spans="1:14" x14ac:dyDescent="0.2">
      <c r="A595" s="132"/>
      <c r="B595" s="95"/>
      <c r="C595" s="95"/>
      <c r="D595" s="107"/>
      <c r="E595" s="95"/>
      <c r="F595" s="114" t="s">
        <v>494</v>
      </c>
      <c r="G595" s="96">
        <v>920</v>
      </c>
      <c r="H595" s="97">
        <v>275</v>
      </c>
      <c r="I595" s="112">
        <v>22</v>
      </c>
      <c r="J595" s="99">
        <v>101</v>
      </c>
      <c r="K595" s="112">
        <v>0</v>
      </c>
      <c r="L595" s="115">
        <v>1</v>
      </c>
      <c r="M595" s="150" t="s">
        <v>518</v>
      </c>
      <c r="N595" s="161">
        <v>150000</v>
      </c>
    </row>
    <row r="596" spans="1:14" x14ac:dyDescent="0.2">
      <c r="A596" s="132"/>
      <c r="B596" s="95"/>
      <c r="C596" s="95"/>
      <c r="D596" s="107"/>
      <c r="E596" s="95"/>
      <c r="F596" s="114" t="s">
        <v>494</v>
      </c>
      <c r="G596" s="96">
        <v>920</v>
      </c>
      <c r="H596" s="97">
        <v>281</v>
      </c>
      <c r="I596" s="112">
        <v>29</v>
      </c>
      <c r="J596" s="99">
        <v>101</v>
      </c>
      <c r="K596" s="112">
        <v>0</v>
      </c>
      <c r="L596" s="115">
        <v>2</v>
      </c>
      <c r="M596" s="150" t="s">
        <v>433</v>
      </c>
      <c r="N596" s="160">
        <v>75000</v>
      </c>
    </row>
    <row r="597" spans="1:14" x14ac:dyDescent="0.2">
      <c r="A597" s="132"/>
      <c r="B597" s="95"/>
      <c r="C597" s="95"/>
      <c r="D597" s="107"/>
      <c r="E597" s="95"/>
      <c r="F597" s="114" t="s">
        <v>494</v>
      </c>
      <c r="G597" s="96">
        <v>920</v>
      </c>
      <c r="H597" s="97">
        <v>283</v>
      </c>
      <c r="I597" s="112">
        <v>29</v>
      </c>
      <c r="J597" s="99">
        <v>101</v>
      </c>
      <c r="K597" s="112">
        <v>0</v>
      </c>
      <c r="L597" s="115">
        <v>2</v>
      </c>
      <c r="M597" s="150" t="s">
        <v>519</v>
      </c>
      <c r="N597" s="160">
        <v>75000</v>
      </c>
    </row>
    <row r="598" spans="1:14" x14ac:dyDescent="0.2">
      <c r="A598" s="132"/>
      <c r="B598" s="95"/>
      <c r="C598" s="95"/>
      <c r="D598" s="107"/>
      <c r="E598" s="95"/>
      <c r="F598" s="114" t="s">
        <v>494</v>
      </c>
      <c r="G598" s="96">
        <v>920</v>
      </c>
      <c r="H598" s="97">
        <v>284</v>
      </c>
      <c r="I598" s="112">
        <v>29</v>
      </c>
      <c r="J598" s="99">
        <v>101</v>
      </c>
      <c r="K598" s="112">
        <v>0</v>
      </c>
      <c r="L598" s="115">
        <v>2</v>
      </c>
      <c r="M598" s="150" t="s">
        <v>520</v>
      </c>
      <c r="N598" s="160">
        <v>75000</v>
      </c>
    </row>
    <row r="599" spans="1:14" x14ac:dyDescent="0.2">
      <c r="A599" s="132"/>
      <c r="B599" s="95"/>
      <c r="C599" s="95"/>
      <c r="D599" s="107"/>
      <c r="E599" s="95"/>
      <c r="F599" s="114" t="s">
        <v>494</v>
      </c>
      <c r="G599" s="96">
        <v>920</v>
      </c>
      <c r="H599" s="109">
        <v>286</v>
      </c>
      <c r="I599" s="112">
        <v>29</v>
      </c>
      <c r="J599" s="99">
        <v>101</v>
      </c>
      <c r="K599" s="112">
        <v>0</v>
      </c>
      <c r="L599" s="115">
        <v>2</v>
      </c>
      <c r="M599" s="156" t="s">
        <v>435</v>
      </c>
      <c r="N599" s="160">
        <v>50000</v>
      </c>
    </row>
    <row r="600" spans="1:14" ht="67.5" x14ac:dyDescent="0.2">
      <c r="A600" s="132"/>
      <c r="B600" s="95"/>
      <c r="C600" s="95"/>
      <c r="D600" s="107"/>
      <c r="E600" s="95">
        <v>1</v>
      </c>
      <c r="F600" s="114"/>
      <c r="G600" s="96"/>
      <c r="H600" s="109"/>
      <c r="I600" s="112"/>
      <c r="J600" s="99"/>
      <c r="K600" s="112"/>
      <c r="L600" s="115"/>
      <c r="M600" s="182" t="s">
        <v>521</v>
      </c>
      <c r="N600" s="160"/>
    </row>
    <row r="601" spans="1:14" x14ac:dyDescent="0.2">
      <c r="A601" s="132"/>
      <c r="B601" s="95"/>
      <c r="C601" s="95"/>
      <c r="D601" s="107"/>
      <c r="E601" s="95"/>
      <c r="F601" s="114" t="s">
        <v>494</v>
      </c>
      <c r="G601" s="96">
        <v>920</v>
      </c>
      <c r="H601" s="109">
        <v>331</v>
      </c>
      <c r="I601" s="112">
        <v>21</v>
      </c>
      <c r="J601" s="99">
        <v>101</v>
      </c>
      <c r="K601" s="112">
        <v>0</v>
      </c>
      <c r="L601" s="115">
        <v>1</v>
      </c>
      <c r="M601" s="197" t="s">
        <v>522</v>
      </c>
      <c r="N601" s="160">
        <v>2300000</v>
      </c>
    </row>
    <row r="602" spans="1:14" x14ac:dyDescent="0.2">
      <c r="A602" s="132"/>
      <c r="B602" s="95"/>
      <c r="C602" s="95"/>
      <c r="D602" s="107"/>
      <c r="E602" s="95"/>
      <c r="F602" s="114" t="s">
        <v>494</v>
      </c>
      <c r="G602" s="96">
        <v>920</v>
      </c>
      <c r="H602" s="109">
        <v>331</v>
      </c>
      <c r="I602" s="112">
        <v>31</v>
      </c>
      <c r="J602" s="99">
        <v>151</v>
      </c>
      <c r="K602" s="112">
        <v>0</v>
      </c>
      <c r="L602" s="115">
        <v>2</v>
      </c>
      <c r="M602" s="197" t="s">
        <v>522</v>
      </c>
      <c r="N602" s="160">
        <v>240000</v>
      </c>
    </row>
    <row r="603" spans="1:14" x14ac:dyDescent="0.2">
      <c r="A603" s="132"/>
      <c r="B603" s="95"/>
      <c r="C603" s="95"/>
      <c r="D603" s="107"/>
      <c r="E603" s="95"/>
      <c r="F603" s="114" t="s">
        <v>494</v>
      </c>
      <c r="G603" s="96">
        <v>920</v>
      </c>
      <c r="H603" s="109">
        <v>331</v>
      </c>
      <c r="I603" s="112">
        <v>29</v>
      </c>
      <c r="J603" s="99">
        <v>101</v>
      </c>
      <c r="K603" s="112">
        <v>0</v>
      </c>
      <c r="L603" s="115">
        <v>2</v>
      </c>
      <c r="M603" s="197" t="s">
        <v>522</v>
      </c>
      <c r="N603" s="160">
        <v>130000</v>
      </c>
    </row>
    <row r="604" spans="1:14" x14ac:dyDescent="0.2">
      <c r="A604" s="132"/>
      <c r="B604" s="95"/>
      <c r="C604" s="95"/>
      <c r="D604" s="107"/>
      <c r="E604" s="95"/>
      <c r="F604" s="114" t="s">
        <v>494</v>
      </c>
      <c r="G604" s="96">
        <v>920</v>
      </c>
      <c r="H604" s="109">
        <v>331</v>
      </c>
      <c r="I604" s="112">
        <v>22</v>
      </c>
      <c r="J604" s="99">
        <v>101</v>
      </c>
      <c r="K604" s="112">
        <v>0</v>
      </c>
      <c r="L604" s="115">
        <v>1</v>
      </c>
      <c r="M604" s="197" t="s">
        <v>522</v>
      </c>
      <c r="N604" s="160">
        <v>150580</v>
      </c>
    </row>
    <row r="605" spans="1:14" x14ac:dyDescent="0.2">
      <c r="A605" s="132">
        <v>13</v>
      </c>
      <c r="B605" s="95"/>
      <c r="C605" s="95"/>
      <c r="D605" s="107"/>
      <c r="E605" s="95"/>
      <c r="F605" s="114"/>
      <c r="G605" s="96"/>
      <c r="H605" s="109"/>
      <c r="I605" s="112"/>
      <c r="J605" s="99"/>
      <c r="K605" s="112"/>
      <c r="L605" s="115"/>
      <c r="M605" s="180" t="s">
        <v>523</v>
      </c>
      <c r="N605" s="160"/>
    </row>
    <row r="606" spans="1:14" x14ac:dyDescent="0.2">
      <c r="A606" s="132"/>
      <c r="B606" s="95">
        <v>1</v>
      </c>
      <c r="C606" s="95"/>
      <c r="D606" s="107"/>
      <c r="E606" s="95"/>
      <c r="F606" s="114"/>
      <c r="G606" s="96"/>
      <c r="H606" s="109"/>
      <c r="I606" s="112"/>
      <c r="J606" s="99"/>
      <c r="K606" s="112"/>
      <c r="L606" s="115"/>
      <c r="M606" s="180" t="s">
        <v>524</v>
      </c>
      <c r="N606" s="160"/>
    </row>
    <row r="607" spans="1:14" ht="22.5" x14ac:dyDescent="0.2">
      <c r="A607" s="132"/>
      <c r="B607" s="95"/>
      <c r="C607" s="95">
        <v>1</v>
      </c>
      <c r="D607" s="107"/>
      <c r="E607" s="95"/>
      <c r="F607" s="114"/>
      <c r="G607" s="96"/>
      <c r="H607" s="109"/>
      <c r="I607" s="112"/>
      <c r="J607" s="99"/>
      <c r="K607" s="112"/>
      <c r="L607" s="115"/>
      <c r="M607" s="181" t="s">
        <v>525</v>
      </c>
      <c r="N607" s="160"/>
    </row>
    <row r="608" spans="1:14" ht="33.75" x14ac:dyDescent="0.2">
      <c r="A608" s="132"/>
      <c r="B608" s="95"/>
      <c r="C608" s="95"/>
      <c r="D608" s="107">
        <v>0</v>
      </c>
      <c r="E608" s="95"/>
      <c r="F608" s="114"/>
      <c r="G608" s="96"/>
      <c r="H608" s="109"/>
      <c r="I608" s="112"/>
      <c r="J608" s="99"/>
      <c r="K608" s="112"/>
      <c r="L608" s="115"/>
      <c r="M608" s="181" t="s">
        <v>594</v>
      </c>
      <c r="N608" s="160"/>
    </row>
    <row r="609" spans="1:14" x14ac:dyDescent="0.2">
      <c r="A609" s="132"/>
      <c r="B609" s="95"/>
      <c r="C609" s="95"/>
      <c r="D609" s="107"/>
      <c r="E609" s="95">
        <v>0</v>
      </c>
      <c r="F609" s="114"/>
      <c r="G609" s="96"/>
      <c r="H609" s="109"/>
      <c r="I609" s="112"/>
      <c r="J609" s="99"/>
      <c r="K609" s="112"/>
      <c r="L609" s="115"/>
      <c r="M609" s="201" t="s">
        <v>462</v>
      </c>
      <c r="N609" s="160"/>
    </row>
    <row r="610" spans="1:14" x14ac:dyDescent="0.2">
      <c r="A610" s="132"/>
      <c r="B610" s="95"/>
      <c r="C610" s="95"/>
      <c r="D610" s="107"/>
      <c r="E610" s="95"/>
      <c r="F610" s="114" t="s">
        <v>369</v>
      </c>
      <c r="G610" s="96">
        <v>920</v>
      </c>
      <c r="H610" s="109">
        <v>29</v>
      </c>
      <c r="I610" s="98">
        <v>22</v>
      </c>
      <c r="J610" s="99">
        <v>101</v>
      </c>
      <c r="K610" s="98">
        <v>0</v>
      </c>
      <c r="L610" s="115">
        <v>1</v>
      </c>
      <c r="M610" s="185" t="s">
        <v>299</v>
      </c>
      <c r="N610" s="71">
        <v>200000</v>
      </c>
    </row>
    <row r="611" spans="1:14" x14ac:dyDescent="0.2">
      <c r="A611" s="132"/>
      <c r="B611" s="95"/>
      <c r="C611" s="95"/>
      <c r="D611" s="107"/>
      <c r="E611" s="95"/>
      <c r="F611" s="114" t="s">
        <v>369</v>
      </c>
      <c r="G611" s="96">
        <v>920</v>
      </c>
      <c r="H611" s="109">
        <v>121</v>
      </c>
      <c r="I611" s="98">
        <v>22</v>
      </c>
      <c r="J611" s="99">
        <v>101</v>
      </c>
      <c r="K611" s="98">
        <v>0</v>
      </c>
      <c r="L611" s="115">
        <v>1</v>
      </c>
      <c r="M611" s="150" t="s">
        <v>526</v>
      </c>
      <c r="N611" s="81">
        <v>100000</v>
      </c>
    </row>
    <row r="612" spans="1:14" x14ac:dyDescent="0.2">
      <c r="A612" s="132"/>
      <c r="B612" s="95"/>
      <c r="C612" s="95"/>
      <c r="D612" s="107"/>
      <c r="E612" s="95"/>
      <c r="F612" s="114" t="s">
        <v>369</v>
      </c>
      <c r="G612" s="96">
        <v>920</v>
      </c>
      <c r="H612" s="109">
        <v>122</v>
      </c>
      <c r="I612" s="98">
        <v>22</v>
      </c>
      <c r="J612" s="99">
        <v>101</v>
      </c>
      <c r="K612" s="98">
        <v>0</v>
      </c>
      <c r="L612" s="115">
        <v>1</v>
      </c>
      <c r="M612" s="150" t="s">
        <v>527</v>
      </c>
      <c r="N612" s="81">
        <v>100000</v>
      </c>
    </row>
    <row r="613" spans="1:14" x14ac:dyDescent="0.2">
      <c r="A613" s="132"/>
      <c r="B613" s="95"/>
      <c r="C613" s="95"/>
      <c r="D613" s="107"/>
      <c r="E613" s="95"/>
      <c r="F613" s="114"/>
      <c r="G613" s="96"/>
      <c r="H613" s="109">
        <v>189</v>
      </c>
      <c r="I613" s="98">
        <v>22</v>
      </c>
      <c r="J613" s="99">
        <v>101</v>
      </c>
      <c r="K613" s="98">
        <v>0</v>
      </c>
      <c r="L613" s="115">
        <v>1</v>
      </c>
      <c r="M613" s="150" t="s">
        <v>528</v>
      </c>
      <c r="N613" s="81">
        <v>150000</v>
      </c>
    </row>
    <row r="614" spans="1:14" x14ac:dyDescent="0.2">
      <c r="A614" s="132"/>
      <c r="B614" s="95"/>
      <c r="C614" s="95"/>
      <c r="D614" s="107"/>
      <c r="E614" s="95"/>
      <c r="F614" s="114" t="s">
        <v>369</v>
      </c>
      <c r="G614" s="96">
        <v>920</v>
      </c>
      <c r="H614" s="109">
        <v>196</v>
      </c>
      <c r="I614" s="98">
        <v>22</v>
      </c>
      <c r="J614" s="99">
        <v>101</v>
      </c>
      <c r="K614" s="98">
        <v>0</v>
      </c>
      <c r="L614" s="115">
        <v>1</v>
      </c>
      <c r="M614" s="150" t="s">
        <v>529</v>
      </c>
      <c r="N614" s="81">
        <v>231720</v>
      </c>
    </row>
    <row r="615" spans="1:14" x14ac:dyDescent="0.2">
      <c r="A615" s="132"/>
      <c r="B615" s="95"/>
      <c r="C615" s="95"/>
      <c r="D615" s="107"/>
      <c r="E615" s="95"/>
      <c r="F615" s="114"/>
      <c r="G615" s="96"/>
      <c r="H615" s="109">
        <v>2</v>
      </c>
      <c r="I615" s="98"/>
      <c r="J615" s="99"/>
      <c r="K615" s="98"/>
      <c r="L615" s="115"/>
      <c r="M615" s="158" t="s">
        <v>383</v>
      </c>
      <c r="N615" s="81"/>
    </row>
    <row r="616" spans="1:14" x14ac:dyDescent="0.2">
      <c r="A616" s="132"/>
      <c r="B616" s="95"/>
      <c r="C616" s="95"/>
      <c r="D616" s="107"/>
      <c r="E616" s="95"/>
      <c r="F616" s="114" t="s">
        <v>369</v>
      </c>
      <c r="G616" s="96">
        <v>920</v>
      </c>
      <c r="H616" s="109">
        <v>211</v>
      </c>
      <c r="I616" s="98">
        <v>22</v>
      </c>
      <c r="J616" s="99">
        <v>101</v>
      </c>
      <c r="K616" s="98">
        <v>0</v>
      </c>
      <c r="L616" s="115">
        <v>1</v>
      </c>
      <c r="M616" s="150" t="s">
        <v>401</v>
      </c>
      <c r="N616" s="81">
        <v>100000</v>
      </c>
    </row>
    <row r="617" spans="1:14" x14ac:dyDescent="0.2">
      <c r="A617" s="132"/>
      <c r="B617" s="95"/>
      <c r="C617" s="95"/>
      <c r="D617" s="107"/>
      <c r="E617" s="95"/>
      <c r="F617" s="114" t="s">
        <v>369</v>
      </c>
      <c r="G617" s="96">
        <v>920</v>
      </c>
      <c r="H617" s="109">
        <v>233</v>
      </c>
      <c r="I617" s="98">
        <v>22</v>
      </c>
      <c r="J617" s="99">
        <v>101</v>
      </c>
      <c r="K617" s="98">
        <v>0</v>
      </c>
      <c r="L617" s="115">
        <v>1</v>
      </c>
      <c r="M617" s="150" t="s">
        <v>530</v>
      </c>
      <c r="N617" s="81">
        <v>100000</v>
      </c>
    </row>
    <row r="618" spans="1:14" x14ac:dyDescent="0.2">
      <c r="A618" s="132"/>
      <c r="B618" s="95"/>
      <c r="C618" s="95"/>
      <c r="D618" s="107"/>
      <c r="E618" s="95"/>
      <c r="F618" s="114" t="s">
        <v>369</v>
      </c>
      <c r="G618" s="96">
        <v>920</v>
      </c>
      <c r="H618" s="109">
        <v>266</v>
      </c>
      <c r="I618" s="98">
        <v>22</v>
      </c>
      <c r="J618" s="99">
        <v>101</v>
      </c>
      <c r="K618" s="98">
        <v>0</v>
      </c>
      <c r="L618" s="115">
        <v>1</v>
      </c>
      <c r="M618" s="150" t="s">
        <v>531</v>
      </c>
      <c r="N618" s="81">
        <v>100000</v>
      </c>
    </row>
    <row r="619" spans="1:14" x14ac:dyDescent="0.2">
      <c r="A619" s="132">
        <v>14</v>
      </c>
      <c r="B619" s="95"/>
      <c r="C619" s="95"/>
      <c r="D619" s="107"/>
      <c r="E619" s="95"/>
      <c r="F619" s="114"/>
      <c r="G619" s="96"/>
      <c r="H619" s="109"/>
      <c r="I619" s="112"/>
      <c r="J619" s="99"/>
      <c r="K619" s="112"/>
      <c r="L619" s="115"/>
      <c r="M619" s="180" t="s">
        <v>532</v>
      </c>
      <c r="N619" s="160"/>
    </row>
    <row r="620" spans="1:14" x14ac:dyDescent="0.2">
      <c r="A620" s="132"/>
      <c r="B620" s="95">
        <v>1</v>
      </c>
      <c r="C620" s="95"/>
      <c r="D620" s="107"/>
      <c r="E620" s="95"/>
      <c r="F620" s="114"/>
      <c r="G620" s="96"/>
      <c r="H620" s="109"/>
      <c r="I620" s="112"/>
      <c r="J620" s="99"/>
      <c r="K620" s="112"/>
      <c r="L620" s="115"/>
      <c r="M620" s="180" t="s">
        <v>533</v>
      </c>
      <c r="N620" s="160"/>
    </row>
    <row r="621" spans="1:14" ht="22.5" x14ac:dyDescent="0.2">
      <c r="A621" s="132"/>
      <c r="B621" s="95"/>
      <c r="C621" s="95">
        <v>1</v>
      </c>
      <c r="D621" s="107"/>
      <c r="E621" s="95"/>
      <c r="F621" s="114"/>
      <c r="G621" s="96"/>
      <c r="H621" s="109"/>
      <c r="I621" s="112"/>
      <c r="J621" s="99"/>
      <c r="K621" s="112"/>
      <c r="L621" s="115"/>
      <c r="M621" s="181" t="s">
        <v>534</v>
      </c>
      <c r="N621" s="160"/>
    </row>
    <row r="622" spans="1:14" ht="33.75" x14ac:dyDescent="0.2">
      <c r="A622" s="132"/>
      <c r="B622" s="95"/>
      <c r="C622" s="95"/>
      <c r="D622" s="107">
        <v>1</v>
      </c>
      <c r="E622" s="95"/>
      <c r="F622" s="114"/>
      <c r="G622" s="96"/>
      <c r="H622" s="109"/>
      <c r="I622" s="112"/>
      <c r="J622" s="99"/>
      <c r="K622" s="112"/>
      <c r="L622" s="115"/>
      <c r="M622" s="181" t="s">
        <v>595</v>
      </c>
      <c r="N622" s="160"/>
    </row>
    <row r="623" spans="1:14" x14ac:dyDescent="0.2">
      <c r="A623" s="132"/>
      <c r="B623" s="95"/>
      <c r="C623" s="95"/>
      <c r="D623" s="107"/>
      <c r="E623" s="95">
        <v>0</v>
      </c>
      <c r="F623" s="114"/>
      <c r="G623" s="96"/>
      <c r="H623" s="109"/>
      <c r="I623" s="112"/>
      <c r="J623" s="99"/>
      <c r="K623" s="112"/>
      <c r="L623" s="115"/>
      <c r="M623" s="180" t="s">
        <v>462</v>
      </c>
      <c r="N623" s="160"/>
    </row>
    <row r="624" spans="1:14" x14ac:dyDescent="0.2">
      <c r="A624" s="132"/>
      <c r="B624" s="95"/>
      <c r="C624" s="95"/>
      <c r="D624" s="107"/>
      <c r="E624" s="95"/>
      <c r="F624" s="114" t="s">
        <v>535</v>
      </c>
      <c r="G624" s="96">
        <v>920</v>
      </c>
      <c r="H624" s="109">
        <v>29</v>
      </c>
      <c r="I624" s="112">
        <v>31</v>
      </c>
      <c r="J624" s="99">
        <v>151</v>
      </c>
      <c r="K624" s="112">
        <v>0</v>
      </c>
      <c r="L624" s="115">
        <v>2</v>
      </c>
      <c r="M624" s="185" t="s">
        <v>299</v>
      </c>
      <c r="N624" s="160">
        <v>400000</v>
      </c>
    </row>
    <row r="625" spans="1:14" x14ac:dyDescent="0.2">
      <c r="A625" s="132"/>
      <c r="B625" s="95"/>
      <c r="C625" s="95"/>
      <c r="D625" s="107"/>
      <c r="E625" s="95"/>
      <c r="F625" s="114" t="s">
        <v>535</v>
      </c>
      <c r="G625" s="96">
        <v>920</v>
      </c>
      <c r="H625" s="109">
        <v>29</v>
      </c>
      <c r="I625" s="112">
        <v>22</v>
      </c>
      <c r="J625" s="99">
        <v>101</v>
      </c>
      <c r="K625" s="112">
        <v>0</v>
      </c>
      <c r="L625" s="115">
        <v>1</v>
      </c>
      <c r="M625" s="185" t="s">
        <v>299</v>
      </c>
      <c r="N625" s="160">
        <v>850000</v>
      </c>
    </row>
    <row r="626" spans="1:14" x14ac:dyDescent="0.2">
      <c r="A626" s="132"/>
      <c r="B626" s="95"/>
      <c r="C626" s="95"/>
      <c r="D626" s="107"/>
      <c r="E626" s="95"/>
      <c r="F626" s="114" t="s">
        <v>535</v>
      </c>
      <c r="G626" s="96">
        <v>920</v>
      </c>
      <c r="H626" s="97">
        <v>122</v>
      </c>
      <c r="I626" s="112">
        <v>31</v>
      </c>
      <c r="J626" s="99">
        <v>151</v>
      </c>
      <c r="K626" s="112">
        <v>0</v>
      </c>
      <c r="L626" s="115">
        <v>2</v>
      </c>
      <c r="M626" s="150" t="s">
        <v>536</v>
      </c>
      <c r="N626" s="71">
        <v>50000</v>
      </c>
    </row>
    <row r="627" spans="1:14" x14ac:dyDescent="0.2">
      <c r="A627" s="132"/>
      <c r="B627" s="95"/>
      <c r="C627" s="95"/>
      <c r="D627" s="107"/>
      <c r="E627" s="95"/>
      <c r="F627" s="114" t="s">
        <v>535</v>
      </c>
      <c r="G627" s="96">
        <v>920</v>
      </c>
      <c r="H627" s="97">
        <v>174</v>
      </c>
      <c r="I627" s="112">
        <v>31</v>
      </c>
      <c r="J627" s="99">
        <v>151</v>
      </c>
      <c r="K627" s="112">
        <v>0</v>
      </c>
      <c r="L627" s="115">
        <v>2</v>
      </c>
      <c r="M627" s="150" t="s">
        <v>537</v>
      </c>
      <c r="N627" s="71">
        <v>200000</v>
      </c>
    </row>
    <row r="628" spans="1:14" ht="22.5" x14ac:dyDescent="0.2">
      <c r="A628" s="132"/>
      <c r="B628" s="95"/>
      <c r="C628" s="95"/>
      <c r="D628" s="107"/>
      <c r="E628" s="95"/>
      <c r="F628" s="114" t="s">
        <v>535</v>
      </c>
      <c r="G628" s="96">
        <v>920</v>
      </c>
      <c r="H628" s="97">
        <v>176</v>
      </c>
      <c r="I628" s="112">
        <v>31</v>
      </c>
      <c r="J628" s="99">
        <v>151</v>
      </c>
      <c r="K628" s="112">
        <v>0</v>
      </c>
      <c r="L628" s="115">
        <v>2</v>
      </c>
      <c r="M628" s="150" t="s">
        <v>538</v>
      </c>
      <c r="N628" s="71">
        <v>100000</v>
      </c>
    </row>
    <row r="629" spans="1:14" x14ac:dyDescent="0.2">
      <c r="A629" s="132">
        <v>17</v>
      </c>
      <c r="B629" s="95"/>
      <c r="C629" s="95"/>
      <c r="D629" s="107"/>
      <c r="E629" s="95"/>
      <c r="F629" s="114"/>
      <c r="G629" s="96"/>
      <c r="H629" s="97"/>
      <c r="I629" s="112"/>
      <c r="J629" s="99"/>
      <c r="K629" s="112"/>
      <c r="L629" s="115"/>
      <c r="M629" s="180" t="s">
        <v>539</v>
      </c>
      <c r="N629" s="71"/>
    </row>
    <row r="630" spans="1:14" ht="22.5" x14ac:dyDescent="0.2">
      <c r="A630" s="132"/>
      <c r="B630" s="95">
        <v>1</v>
      </c>
      <c r="C630" s="95"/>
      <c r="D630" s="107"/>
      <c r="E630" s="95"/>
      <c r="F630" s="114"/>
      <c r="G630" s="96"/>
      <c r="H630" s="97"/>
      <c r="I630" s="112"/>
      <c r="J630" s="99"/>
      <c r="K630" s="112"/>
      <c r="L630" s="115"/>
      <c r="M630" s="181" t="s">
        <v>540</v>
      </c>
      <c r="N630" s="71"/>
    </row>
    <row r="631" spans="1:14" ht="22.5" x14ac:dyDescent="0.2">
      <c r="A631" s="132"/>
      <c r="B631" s="95"/>
      <c r="C631" s="95">
        <v>1</v>
      </c>
      <c r="D631" s="107"/>
      <c r="E631" s="95"/>
      <c r="F631" s="114"/>
      <c r="G631" s="96"/>
      <c r="H631" s="97"/>
      <c r="I631" s="112"/>
      <c r="J631" s="99"/>
      <c r="K631" s="112"/>
      <c r="L631" s="115"/>
      <c r="M631" s="181" t="s">
        <v>541</v>
      </c>
      <c r="N631" s="71"/>
    </row>
    <row r="632" spans="1:14" ht="33.75" x14ac:dyDescent="0.2">
      <c r="A632" s="132"/>
      <c r="B632" s="95"/>
      <c r="C632" s="95"/>
      <c r="D632" s="107">
        <v>1</v>
      </c>
      <c r="E632" s="95"/>
      <c r="F632" s="114"/>
      <c r="G632" s="96"/>
      <c r="H632" s="97"/>
      <c r="I632" s="112"/>
      <c r="J632" s="99"/>
      <c r="K632" s="112"/>
      <c r="L632" s="115"/>
      <c r="M632" s="181" t="s">
        <v>597</v>
      </c>
      <c r="N632" s="71"/>
    </row>
    <row r="633" spans="1:14" x14ac:dyDescent="0.2">
      <c r="A633" s="132"/>
      <c r="B633" s="95"/>
      <c r="C633" s="95"/>
      <c r="D633" s="107"/>
      <c r="E633" s="95">
        <v>0</v>
      </c>
      <c r="F633" s="114"/>
      <c r="G633" s="96"/>
      <c r="H633" s="97"/>
      <c r="I633" s="112"/>
      <c r="J633" s="99"/>
      <c r="K633" s="112"/>
      <c r="L633" s="115"/>
      <c r="M633" s="202" t="s">
        <v>462</v>
      </c>
      <c r="N633" s="71"/>
    </row>
    <row r="634" spans="1:14" x14ac:dyDescent="0.2">
      <c r="A634" s="132"/>
      <c r="B634" s="95"/>
      <c r="C634" s="95"/>
      <c r="D634" s="107"/>
      <c r="E634" s="95"/>
      <c r="F634" s="114" t="s">
        <v>505</v>
      </c>
      <c r="G634" s="96">
        <v>920</v>
      </c>
      <c r="H634" s="97">
        <v>11</v>
      </c>
      <c r="I634" s="109">
        <v>22</v>
      </c>
      <c r="J634" s="144">
        <v>101</v>
      </c>
      <c r="K634" s="109">
        <v>0</v>
      </c>
      <c r="L634" s="115">
        <v>1</v>
      </c>
      <c r="M634" s="157" t="s">
        <v>340</v>
      </c>
      <c r="N634" s="100">
        <v>811200</v>
      </c>
    </row>
    <row r="635" spans="1:14" ht="22.5" x14ac:dyDescent="0.2">
      <c r="A635" s="132"/>
      <c r="B635" s="95"/>
      <c r="C635" s="95"/>
      <c r="D635" s="107"/>
      <c r="E635" s="95"/>
      <c r="F635" s="114" t="s">
        <v>505</v>
      </c>
      <c r="G635" s="96">
        <v>920</v>
      </c>
      <c r="H635" s="97">
        <v>15</v>
      </c>
      <c r="I635" s="109">
        <v>22</v>
      </c>
      <c r="J635" s="144">
        <v>101</v>
      </c>
      <c r="K635" s="109">
        <v>0</v>
      </c>
      <c r="L635" s="115">
        <v>1</v>
      </c>
      <c r="M635" s="156" t="s">
        <v>448</v>
      </c>
      <c r="N635" s="100">
        <v>51000</v>
      </c>
    </row>
    <row r="636" spans="1:14" x14ac:dyDescent="0.2">
      <c r="A636" s="132"/>
      <c r="B636" s="95"/>
      <c r="C636" s="95"/>
      <c r="D636" s="107"/>
      <c r="E636" s="95"/>
      <c r="F636" s="114" t="s">
        <v>505</v>
      </c>
      <c r="G636" s="96">
        <v>920</v>
      </c>
      <c r="H636" s="97">
        <v>22</v>
      </c>
      <c r="I636" s="109">
        <v>22</v>
      </c>
      <c r="J636" s="144">
        <v>101</v>
      </c>
      <c r="K636" s="109">
        <v>0</v>
      </c>
      <c r="L636" s="115">
        <v>1</v>
      </c>
      <c r="M636" s="150" t="s">
        <v>297</v>
      </c>
      <c r="N636" s="100">
        <v>993600</v>
      </c>
    </row>
    <row r="637" spans="1:14" ht="22.5" x14ac:dyDescent="0.2">
      <c r="A637" s="132"/>
      <c r="B637" s="95"/>
      <c r="C637" s="95"/>
      <c r="D637" s="107"/>
      <c r="E637" s="95"/>
      <c r="F637" s="114" t="s">
        <v>505</v>
      </c>
      <c r="G637" s="96">
        <v>920</v>
      </c>
      <c r="H637" s="97">
        <v>27</v>
      </c>
      <c r="I637" s="109">
        <v>22</v>
      </c>
      <c r="J637" s="144">
        <v>101</v>
      </c>
      <c r="K637" s="109">
        <v>0</v>
      </c>
      <c r="L637" s="115">
        <v>1</v>
      </c>
      <c r="M637" s="134" t="s">
        <v>363</v>
      </c>
      <c r="N637" s="172">
        <v>69000</v>
      </c>
    </row>
    <row r="638" spans="1:14" x14ac:dyDescent="0.2">
      <c r="A638" s="132"/>
      <c r="B638" s="95"/>
      <c r="C638" s="95"/>
      <c r="D638" s="107"/>
      <c r="E638" s="95"/>
      <c r="F638" s="114" t="s">
        <v>505</v>
      </c>
      <c r="G638" s="96">
        <v>920</v>
      </c>
      <c r="H638" s="97">
        <v>29</v>
      </c>
      <c r="I638" s="109">
        <v>31</v>
      </c>
      <c r="J638" s="144">
        <v>151</v>
      </c>
      <c r="K638" s="109">
        <v>0</v>
      </c>
      <c r="L638" s="115">
        <v>2</v>
      </c>
      <c r="M638" s="153" t="s">
        <v>542</v>
      </c>
      <c r="N638" s="172">
        <v>400000</v>
      </c>
    </row>
    <row r="639" spans="1:14" x14ac:dyDescent="0.2">
      <c r="A639" s="132"/>
      <c r="B639" s="95"/>
      <c r="C639" s="95"/>
      <c r="D639" s="107"/>
      <c r="E639" s="95"/>
      <c r="F639" s="114" t="s">
        <v>505</v>
      </c>
      <c r="G639" s="96">
        <v>920</v>
      </c>
      <c r="H639" s="97">
        <v>71</v>
      </c>
      <c r="I639" s="109">
        <v>22</v>
      </c>
      <c r="J639" s="144">
        <v>101</v>
      </c>
      <c r="K639" s="109">
        <v>0</v>
      </c>
      <c r="L639" s="115">
        <v>1</v>
      </c>
      <c r="M639" s="150" t="s">
        <v>304</v>
      </c>
      <c r="N639" s="81">
        <v>150400</v>
      </c>
    </row>
    <row r="640" spans="1:14" x14ac:dyDescent="0.2">
      <c r="A640" s="132"/>
      <c r="B640" s="95"/>
      <c r="C640" s="95"/>
      <c r="D640" s="107"/>
      <c r="E640" s="95"/>
      <c r="F640" s="114" t="s">
        <v>505</v>
      </c>
      <c r="G640" s="96">
        <v>920</v>
      </c>
      <c r="H640" s="97">
        <v>72</v>
      </c>
      <c r="I640" s="109">
        <v>22</v>
      </c>
      <c r="J640" s="144">
        <v>101</v>
      </c>
      <c r="K640" s="109">
        <v>0</v>
      </c>
      <c r="L640" s="115">
        <v>1</v>
      </c>
      <c r="M640" s="150" t="s">
        <v>305</v>
      </c>
      <c r="N640" s="81">
        <v>150400</v>
      </c>
    </row>
    <row r="641" spans="1:14" x14ac:dyDescent="0.2">
      <c r="A641" s="132"/>
      <c r="B641" s="95"/>
      <c r="C641" s="95"/>
      <c r="D641" s="107"/>
      <c r="E641" s="95"/>
      <c r="F641" s="114" t="s">
        <v>505</v>
      </c>
      <c r="G641" s="96">
        <v>920</v>
      </c>
      <c r="H641" s="97">
        <v>73</v>
      </c>
      <c r="I641" s="109">
        <v>22</v>
      </c>
      <c r="J641" s="144">
        <v>101</v>
      </c>
      <c r="K641" s="109">
        <v>0</v>
      </c>
      <c r="L641" s="115">
        <v>1</v>
      </c>
      <c r="M641" s="150" t="s">
        <v>306</v>
      </c>
      <c r="N641" s="81">
        <v>10000</v>
      </c>
    </row>
    <row r="642" spans="1:14" x14ac:dyDescent="0.2">
      <c r="A642" s="132"/>
      <c r="B642" s="95"/>
      <c r="C642" s="95"/>
      <c r="D642" s="107"/>
      <c r="E642" s="95"/>
      <c r="F642" s="114" t="s">
        <v>505</v>
      </c>
      <c r="G642" s="96">
        <v>920</v>
      </c>
      <c r="H642" s="97">
        <v>79</v>
      </c>
      <c r="I642" s="109">
        <v>22</v>
      </c>
      <c r="J642" s="144">
        <v>101</v>
      </c>
      <c r="K642" s="109">
        <v>0</v>
      </c>
      <c r="L642" s="115">
        <v>1</v>
      </c>
      <c r="M642" s="150" t="s">
        <v>307</v>
      </c>
      <c r="N642" s="163">
        <v>126000</v>
      </c>
    </row>
    <row r="643" spans="1:14" x14ac:dyDescent="0.2">
      <c r="A643" s="132"/>
      <c r="B643" s="95"/>
      <c r="C643" s="95"/>
      <c r="D643" s="107"/>
      <c r="E643" s="95"/>
      <c r="F643" s="114"/>
      <c r="G643" s="96"/>
      <c r="H643" s="97">
        <v>1</v>
      </c>
      <c r="I643" s="109"/>
      <c r="J643" s="144"/>
      <c r="K643" s="109"/>
      <c r="L643" s="115"/>
      <c r="M643" s="158" t="s">
        <v>543</v>
      </c>
      <c r="N643" s="71"/>
    </row>
    <row r="644" spans="1:14" x14ac:dyDescent="0.2">
      <c r="A644" s="132"/>
      <c r="B644" s="95"/>
      <c r="C644" s="95"/>
      <c r="D644" s="107"/>
      <c r="E644" s="95"/>
      <c r="F644" s="114" t="s">
        <v>505</v>
      </c>
      <c r="G644" s="96">
        <v>920</v>
      </c>
      <c r="H644" s="97">
        <v>151</v>
      </c>
      <c r="I644" s="109">
        <v>29</v>
      </c>
      <c r="J644" s="144">
        <v>101</v>
      </c>
      <c r="K644" s="109">
        <v>0</v>
      </c>
      <c r="L644" s="115">
        <v>2</v>
      </c>
      <c r="M644" s="150" t="s">
        <v>544</v>
      </c>
      <c r="N644" s="163">
        <v>25625</v>
      </c>
    </row>
    <row r="645" spans="1:14" x14ac:dyDescent="0.2">
      <c r="A645" s="132"/>
      <c r="B645" s="95"/>
      <c r="C645" s="95"/>
      <c r="D645" s="107"/>
      <c r="E645" s="95"/>
      <c r="F645" s="114" t="s">
        <v>505</v>
      </c>
      <c r="G645" s="96">
        <v>920</v>
      </c>
      <c r="H645" s="97">
        <v>183</v>
      </c>
      <c r="I645" s="109">
        <v>29</v>
      </c>
      <c r="J645" s="144">
        <v>101</v>
      </c>
      <c r="K645" s="109">
        <v>0</v>
      </c>
      <c r="L645" s="115">
        <v>2</v>
      </c>
      <c r="M645" s="150" t="s">
        <v>545</v>
      </c>
      <c r="N645" s="163">
        <v>25000</v>
      </c>
    </row>
    <row r="646" spans="1:14" x14ac:dyDescent="0.2">
      <c r="A646" s="132"/>
      <c r="B646" s="95"/>
      <c r="C646" s="95"/>
      <c r="D646" s="107"/>
      <c r="E646" s="95"/>
      <c r="F646" s="114" t="s">
        <v>505</v>
      </c>
      <c r="G646" s="96">
        <v>920</v>
      </c>
      <c r="H646" s="97">
        <v>189</v>
      </c>
      <c r="I646" s="109">
        <v>29</v>
      </c>
      <c r="J646" s="144">
        <v>101</v>
      </c>
      <c r="K646" s="109">
        <v>0</v>
      </c>
      <c r="L646" s="115">
        <v>2</v>
      </c>
      <c r="M646" s="150" t="s">
        <v>506</v>
      </c>
      <c r="N646" s="163">
        <v>75000</v>
      </c>
    </row>
    <row r="647" spans="1:14" x14ac:dyDescent="0.2">
      <c r="A647" s="132">
        <v>17</v>
      </c>
      <c r="B647" s="95"/>
      <c r="C647" s="95"/>
      <c r="D647" s="107"/>
      <c r="E647" s="95"/>
      <c r="F647" s="114"/>
      <c r="G647" s="96"/>
      <c r="H647" s="109"/>
      <c r="I647" s="109"/>
      <c r="J647" s="144"/>
      <c r="K647" s="109"/>
      <c r="L647" s="115"/>
      <c r="M647" s="180" t="s">
        <v>546</v>
      </c>
      <c r="N647" s="81"/>
    </row>
    <row r="648" spans="1:14" ht="22.5" x14ac:dyDescent="0.2">
      <c r="A648" s="132"/>
      <c r="B648" s="95">
        <v>2</v>
      </c>
      <c r="C648" s="95"/>
      <c r="D648" s="107"/>
      <c r="E648" s="95"/>
      <c r="F648" s="114"/>
      <c r="G648" s="96"/>
      <c r="H648" s="109"/>
      <c r="I648" s="109"/>
      <c r="J648" s="144"/>
      <c r="K648" s="109"/>
      <c r="L648" s="115"/>
      <c r="M648" s="181" t="s">
        <v>622</v>
      </c>
      <c r="N648" s="81"/>
    </row>
    <row r="649" spans="1:14" ht="33.75" x14ac:dyDescent="0.2">
      <c r="A649" s="132"/>
      <c r="B649" s="95"/>
      <c r="C649" s="95"/>
      <c r="D649" s="107">
        <v>1</v>
      </c>
      <c r="E649" s="95"/>
      <c r="F649" s="114"/>
      <c r="G649" s="96"/>
      <c r="H649" s="109"/>
      <c r="I649" s="109"/>
      <c r="J649" s="144"/>
      <c r="K649" s="109"/>
      <c r="L649" s="115"/>
      <c r="M649" s="181" t="s">
        <v>596</v>
      </c>
      <c r="N649" s="81"/>
    </row>
    <row r="650" spans="1:14" x14ac:dyDescent="0.2">
      <c r="A650" s="132"/>
      <c r="B650" s="95"/>
      <c r="C650" s="95"/>
      <c r="D650" s="107"/>
      <c r="E650" s="95">
        <v>0</v>
      </c>
      <c r="F650" s="114"/>
      <c r="G650" s="96"/>
      <c r="H650" s="109"/>
      <c r="I650" s="109"/>
      <c r="J650" s="144"/>
      <c r="K650" s="109"/>
      <c r="L650" s="115"/>
      <c r="M650" s="150" t="s">
        <v>462</v>
      </c>
      <c r="N650" s="81"/>
    </row>
    <row r="651" spans="1:14" x14ac:dyDescent="0.2">
      <c r="A651" s="132"/>
      <c r="B651" s="95"/>
      <c r="C651" s="95"/>
      <c r="D651" s="107"/>
      <c r="E651" s="95"/>
      <c r="F651" s="114" t="s">
        <v>485</v>
      </c>
      <c r="G651" s="96">
        <v>920</v>
      </c>
      <c r="H651" s="97">
        <v>11</v>
      </c>
      <c r="I651" s="112">
        <v>22</v>
      </c>
      <c r="J651" s="112">
        <v>101</v>
      </c>
      <c r="K651" s="112">
        <v>0</v>
      </c>
      <c r="L651" s="145">
        <v>1</v>
      </c>
      <c r="M651" s="150" t="s">
        <v>340</v>
      </c>
      <c r="N651" s="100">
        <v>271200</v>
      </c>
    </row>
    <row r="652" spans="1:14" ht="22.5" x14ac:dyDescent="0.2">
      <c r="A652" s="132"/>
      <c r="B652" s="95"/>
      <c r="C652" s="95"/>
      <c r="D652" s="107"/>
      <c r="E652" s="95"/>
      <c r="F652" s="114" t="s">
        <v>485</v>
      </c>
      <c r="G652" s="96">
        <v>920</v>
      </c>
      <c r="H652" s="97">
        <v>15</v>
      </c>
      <c r="I652" s="112">
        <v>22</v>
      </c>
      <c r="J652" s="112">
        <v>101</v>
      </c>
      <c r="K652" s="112">
        <v>0</v>
      </c>
      <c r="L652" s="145">
        <v>1</v>
      </c>
      <c r="M652" s="134" t="s">
        <v>296</v>
      </c>
      <c r="N652" s="100">
        <v>18000</v>
      </c>
    </row>
    <row r="653" spans="1:14" x14ac:dyDescent="0.2">
      <c r="A653" s="132"/>
      <c r="B653" s="95"/>
      <c r="C653" s="95"/>
      <c r="D653" s="107"/>
      <c r="E653" s="95"/>
      <c r="F653" s="114" t="s">
        <v>485</v>
      </c>
      <c r="G653" s="96">
        <v>920</v>
      </c>
      <c r="H653" s="97">
        <v>71</v>
      </c>
      <c r="I653" s="112">
        <v>22</v>
      </c>
      <c r="J653" s="112">
        <v>101</v>
      </c>
      <c r="K653" s="112">
        <v>0</v>
      </c>
      <c r="L653" s="145">
        <v>1</v>
      </c>
      <c r="M653" s="150" t="s">
        <v>304</v>
      </c>
      <c r="N653" s="100">
        <v>22600</v>
      </c>
    </row>
    <row r="654" spans="1:14" x14ac:dyDescent="0.2">
      <c r="A654" s="132"/>
      <c r="B654" s="95"/>
      <c r="C654" s="95"/>
      <c r="D654" s="107"/>
      <c r="E654" s="95"/>
      <c r="F654" s="114" t="s">
        <v>485</v>
      </c>
      <c r="G654" s="96">
        <v>920</v>
      </c>
      <c r="H654" s="97">
        <v>72</v>
      </c>
      <c r="I654" s="112">
        <v>22</v>
      </c>
      <c r="J654" s="112">
        <v>101</v>
      </c>
      <c r="K654" s="112">
        <v>0</v>
      </c>
      <c r="L654" s="145">
        <v>1</v>
      </c>
      <c r="M654" s="150" t="s">
        <v>305</v>
      </c>
      <c r="N654" s="100">
        <v>22600</v>
      </c>
    </row>
    <row r="655" spans="1:14" x14ac:dyDescent="0.2">
      <c r="A655" s="132"/>
      <c r="B655" s="95"/>
      <c r="C655" s="95"/>
      <c r="D655" s="107"/>
      <c r="E655" s="95"/>
      <c r="F655" s="114" t="s">
        <v>485</v>
      </c>
      <c r="G655" s="96">
        <v>920</v>
      </c>
      <c r="H655" s="97">
        <v>73</v>
      </c>
      <c r="I655" s="112">
        <v>22</v>
      </c>
      <c r="J655" s="112">
        <v>101</v>
      </c>
      <c r="K655" s="112">
        <v>0</v>
      </c>
      <c r="L655" s="145">
        <v>1</v>
      </c>
      <c r="M655" s="150" t="s">
        <v>306</v>
      </c>
      <c r="N655" s="71">
        <v>1500</v>
      </c>
    </row>
    <row r="656" spans="1:14" x14ac:dyDescent="0.2">
      <c r="A656" s="132"/>
      <c r="B656" s="95"/>
      <c r="C656" s="95"/>
      <c r="D656" s="107"/>
      <c r="E656" s="95"/>
      <c r="F656" s="114" t="s">
        <v>485</v>
      </c>
      <c r="G656" s="96">
        <v>920</v>
      </c>
      <c r="H656" s="97">
        <v>79</v>
      </c>
      <c r="I656" s="112">
        <v>22</v>
      </c>
      <c r="J656" s="112">
        <v>101</v>
      </c>
      <c r="K656" s="112">
        <v>0</v>
      </c>
      <c r="L656" s="145">
        <v>1</v>
      </c>
      <c r="M656" s="150" t="s">
        <v>307</v>
      </c>
      <c r="N656" s="71">
        <v>18900</v>
      </c>
    </row>
    <row r="657" spans="1:14" x14ac:dyDescent="0.2">
      <c r="A657" s="132"/>
      <c r="B657" s="95"/>
      <c r="C657" s="95"/>
      <c r="D657" s="107"/>
      <c r="E657" s="95"/>
      <c r="F657" s="114"/>
      <c r="G657" s="96"/>
      <c r="H657" s="97">
        <v>1</v>
      </c>
      <c r="I657" s="112"/>
      <c r="J657" s="112"/>
      <c r="K657" s="112"/>
      <c r="L657" s="115"/>
      <c r="M657" s="158" t="s">
        <v>373</v>
      </c>
      <c r="N657" s="71"/>
    </row>
    <row r="658" spans="1:14" ht="22.5" x14ac:dyDescent="0.2">
      <c r="A658" s="132"/>
      <c r="B658" s="95"/>
      <c r="C658" s="95"/>
      <c r="D658" s="107"/>
      <c r="E658" s="95"/>
      <c r="F658" s="114" t="s">
        <v>485</v>
      </c>
      <c r="G658" s="96">
        <v>920</v>
      </c>
      <c r="H658" s="97">
        <v>154</v>
      </c>
      <c r="I658" s="112">
        <v>21</v>
      </c>
      <c r="J658" s="99">
        <v>101</v>
      </c>
      <c r="K658" s="112">
        <v>0</v>
      </c>
      <c r="L658" s="115">
        <v>1</v>
      </c>
      <c r="M658" s="164" t="s">
        <v>487</v>
      </c>
      <c r="N658" s="81">
        <v>150000</v>
      </c>
    </row>
    <row r="659" spans="1:14" x14ac:dyDescent="0.2">
      <c r="A659" s="132">
        <v>19</v>
      </c>
      <c r="B659" s="95"/>
      <c r="C659" s="95"/>
      <c r="D659" s="107"/>
      <c r="E659" s="95"/>
      <c r="F659" s="114"/>
      <c r="G659" s="96"/>
      <c r="H659" s="109"/>
      <c r="I659" s="112"/>
      <c r="J659" s="112"/>
      <c r="K659" s="112"/>
      <c r="L659" s="115"/>
      <c r="M659" s="180" t="s">
        <v>547</v>
      </c>
      <c r="N659" s="81"/>
    </row>
    <row r="660" spans="1:14" ht="22.5" x14ac:dyDescent="0.2">
      <c r="A660" s="132"/>
      <c r="B660" s="95">
        <v>1</v>
      </c>
      <c r="C660" s="95"/>
      <c r="D660" s="107"/>
      <c r="E660" s="95"/>
      <c r="F660" s="114"/>
      <c r="G660" s="96"/>
      <c r="H660" s="109"/>
      <c r="I660" s="112"/>
      <c r="J660" s="112"/>
      <c r="K660" s="112"/>
      <c r="L660" s="115"/>
      <c r="M660" s="181" t="s">
        <v>548</v>
      </c>
      <c r="N660" s="81"/>
    </row>
    <row r="661" spans="1:14" x14ac:dyDescent="0.2">
      <c r="A661" s="132"/>
      <c r="B661" s="95"/>
      <c r="C661" s="95">
        <v>1</v>
      </c>
      <c r="D661" s="107"/>
      <c r="E661" s="95"/>
      <c r="F661" s="114"/>
      <c r="G661" s="96"/>
      <c r="H661" s="109"/>
      <c r="I661" s="112"/>
      <c r="J661" s="112"/>
      <c r="K661" s="112"/>
      <c r="L661" s="115"/>
      <c r="M661" s="180" t="s">
        <v>549</v>
      </c>
      <c r="N661" s="81"/>
    </row>
    <row r="662" spans="1:14" x14ac:dyDescent="0.2">
      <c r="A662" s="132"/>
      <c r="B662" s="95"/>
      <c r="C662" s="95">
        <v>2</v>
      </c>
      <c r="D662" s="107"/>
      <c r="E662" s="95"/>
      <c r="F662" s="114"/>
      <c r="G662" s="96"/>
      <c r="H662" s="64"/>
      <c r="I662" s="112"/>
      <c r="J662" s="112"/>
      <c r="K662" s="112"/>
      <c r="L662" s="115"/>
      <c r="M662" s="180" t="s">
        <v>550</v>
      </c>
      <c r="N662" s="81"/>
    </row>
    <row r="663" spans="1:14" x14ac:dyDescent="0.2">
      <c r="A663" s="132"/>
      <c r="B663" s="95"/>
      <c r="C663" s="95"/>
      <c r="D663" s="107">
        <v>0</v>
      </c>
      <c r="E663" s="95"/>
      <c r="F663" s="114"/>
      <c r="G663" s="96"/>
      <c r="H663" s="64"/>
      <c r="I663" s="112"/>
      <c r="J663" s="112"/>
      <c r="K663" s="112"/>
      <c r="L663" s="115"/>
      <c r="M663" s="180" t="s">
        <v>551</v>
      </c>
      <c r="N663" s="81"/>
    </row>
    <row r="664" spans="1:14" ht="33.75" x14ac:dyDescent="0.2">
      <c r="A664" s="132"/>
      <c r="B664" s="95"/>
      <c r="C664" s="95"/>
      <c r="D664" s="107">
        <v>1</v>
      </c>
      <c r="E664" s="95"/>
      <c r="F664" s="114"/>
      <c r="G664" s="96"/>
      <c r="H664" s="109"/>
      <c r="I664" s="112"/>
      <c r="J664" s="112"/>
      <c r="K664" s="112"/>
      <c r="L664" s="115"/>
      <c r="M664" s="181" t="s">
        <v>598</v>
      </c>
      <c r="N664" s="81"/>
    </row>
    <row r="665" spans="1:14" x14ac:dyDescent="0.2">
      <c r="A665" s="132"/>
      <c r="B665" s="95"/>
      <c r="C665" s="95"/>
      <c r="D665" s="107"/>
      <c r="E665" s="95">
        <v>0</v>
      </c>
      <c r="F665" s="114"/>
      <c r="G665" s="96"/>
      <c r="H665" s="109"/>
      <c r="I665" s="112"/>
      <c r="J665" s="99"/>
      <c r="K665" s="112"/>
      <c r="L665" s="115"/>
      <c r="M665" s="152" t="s">
        <v>462</v>
      </c>
      <c r="N665" s="160"/>
    </row>
    <row r="666" spans="1:14" x14ac:dyDescent="0.2">
      <c r="A666" s="132"/>
      <c r="B666" s="95"/>
      <c r="C666" s="95"/>
      <c r="D666" s="107"/>
      <c r="E666" s="95"/>
      <c r="F666" s="143" t="s">
        <v>552</v>
      </c>
      <c r="G666" s="97">
        <v>920</v>
      </c>
      <c r="H666" s="97">
        <v>11</v>
      </c>
      <c r="I666" s="133">
        <v>22</v>
      </c>
      <c r="J666" s="144">
        <v>101</v>
      </c>
      <c r="K666" s="133">
        <v>0</v>
      </c>
      <c r="L666" s="145">
        <v>1</v>
      </c>
      <c r="M666" s="197" t="s">
        <v>340</v>
      </c>
      <c r="N666" s="100">
        <v>1382400</v>
      </c>
    </row>
    <row r="667" spans="1:14" ht="22.5" x14ac:dyDescent="0.2">
      <c r="A667" s="132"/>
      <c r="B667" s="95"/>
      <c r="C667" s="95"/>
      <c r="D667" s="107"/>
      <c r="E667" s="95"/>
      <c r="F667" s="143" t="s">
        <v>552</v>
      </c>
      <c r="G667" s="97">
        <v>920</v>
      </c>
      <c r="H667" s="97">
        <v>15</v>
      </c>
      <c r="I667" s="133">
        <v>22</v>
      </c>
      <c r="J667" s="144">
        <v>101</v>
      </c>
      <c r="K667" s="133">
        <v>0</v>
      </c>
      <c r="L667" s="145">
        <v>1</v>
      </c>
      <c r="M667" s="203" t="s">
        <v>296</v>
      </c>
      <c r="N667" s="100">
        <v>96000</v>
      </c>
    </row>
    <row r="668" spans="1:14" x14ac:dyDescent="0.2">
      <c r="A668" s="132"/>
      <c r="B668" s="95"/>
      <c r="C668" s="95"/>
      <c r="D668" s="107"/>
      <c r="E668" s="95"/>
      <c r="F668" s="143" t="s">
        <v>552</v>
      </c>
      <c r="G668" s="97">
        <v>920</v>
      </c>
      <c r="H668" s="97">
        <v>22</v>
      </c>
      <c r="I668" s="133">
        <v>22</v>
      </c>
      <c r="J668" s="144">
        <v>101</v>
      </c>
      <c r="K668" s="133">
        <v>0</v>
      </c>
      <c r="L668" s="145">
        <v>1</v>
      </c>
      <c r="M668" s="197" t="s">
        <v>297</v>
      </c>
      <c r="N668" s="100">
        <v>180000</v>
      </c>
    </row>
    <row r="669" spans="1:14" ht="22.5" x14ac:dyDescent="0.2">
      <c r="A669" s="132"/>
      <c r="B669" s="95"/>
      <c r="C669" s="95"/>
      <c r="D669" s="107"/>
      <c r="E669" s="95"/>
      <c r="F669" s="143" t="s">
        <v>552</v>
      </c>
      <c r="G669" s="97">
        <v>920</v>
      </c>
      <c r="H669" s="97">
        <v>27</v>
      </c>
      <c r="I669" s="133">
        <v>22</v>
      </c>
      <c r="J669" s="144">
        <v>101</v>
      </c>
      <c r="K669" s="133">
        <v>0</v>
      </c>
      <c r="L669" s="145">
        <v>1</v>
      </c>
      <c r="M669" s="203" t="s">
        <v>363</v>
      </c>
      <c r="N669" s="100">
        <v>12000</v>
      </c>
    </row>
    <row r="670" spans="1:14" x14ac:dyDescent="0.2">
      <c r="A670" s="132"/>
      <c r="B670" s="95"/>
      <c r="C670" s="95"/>
      <c r="D670" s="107"/>
      <c r="E670" s="95"/>
      <c r="F670" s="143" t="s">
        <v>552</v>
      </c>
      <c r="G670" s="96">
        <v>920</v>
      </c>
      <c r="H670" s="97">
        <v>35</v>
      </c>
      <c r="I670" s="112">
        <v>22</v>
      </c>
      <c r="J670" s="99">
        <v>101</v>
      </c>
      <c r="K670" s="112">
        <v>0</v>
      </c>
      <c r="L670" s="115">
        <v>1</v>
      </c>
      <c r="M670" s="150" t="s">
        <v>496</v>
      </c>
      <c r="N670" s="100">
        <v>500000</v>
      </c>
    </row>
    <row r="671" spans="1:14" x14ac:dyDescent="0.2">
      <c r="A671" s="132"/>
      <c r="B671" s="95"/>
      <c r="C671" s="95"/>
      <c r="D671" s="107"/>
      <c r="E671" s="95"/>
      <c r="F671" s="143" t="s">
        <v>552</v>
      </c>
      <c r="G671" s="96">
        <v>920</v>
      </c>
      <c r="H671" s="97">
        <v>35</v>
      </c>
      <c r="I671" s="112">
        <v>31</v>
      </c>
      <c r="J671" s="99">
        <v>151</v>
      </c>
      <c r="K671" s="112">
        <v>0</v>
      </c>
      <c r="L671" s="115">
        <v>2</v>
      </c>
      <c r="M671" s="150" t="s">
        <v>496</v>
      </c>
      <c r="N671" s="100">
        <v>350000</v>
      </c>
    </row>
    <row r="672" spans="1:14" x14ac:dyDescent="0.2">
      <c r="A672" s="132"/>
      <c r="B672" s="95"/>
      <c r="C672" s="95"/>
      <c r="D672" s="107"/>
      <c r="E672" s="95"/>
      <c r="F672" s="143" t="s">
        <v>552</v>
      </c>
      <c r="G672" s="97">
        <v>920</v>
      </c>
      <c r="H672" s="97">
        <v>71</v>
      </c>
      <c r="I672" s="133">
        <v>22</v>
      </c>
      <c r="J672" s="144">
        <v>101</v>
      </c>
      <c r="K672" s="133">
        <v>0</v>
      </c>
      <c r="L672" s="145">
        <v>1</v>
      </c>
      <c r="M672" s="197" t="s">
        <v>304</v>
      </c>
      <c r="N672" s="81">
        <v>130200</v>
      </c>
    </row>
    <row r="673" spans="1:14" x14ac:dyDescent="0.2">
      <c r="A673" s="132"/>
      <c r="B673" s="95"/>
      <c r="C673" s="95"/>
      <c r="D673" s="107"/>
      <c r="E673" s="95"/>
      <c r="F673" s="143" t="s">
        <v>552</v>
      </c>
      <c r="G673" s="97">
        <v>920</v>
      </c>
      <c r="H673" s="97">
        <v>72</v>
      </c>
      <c r="I673" s="133">
        <v>22</v>
      </c>
      <c r="J673" s="144">
        <v>101</v>
      </c>
      <c r="K673" s="133">
        <v>0</v>
      </c>
      <c r="L673" s="145">
        <v>1</v>
      </c>
      <c r="M673" s="197" t="s">
        <v>305</v>
      </c>
      <c r="N673" s="81">
        <v>130200</v>
      </c>
    </row>
    <row r="674" spans="1:14" x14ac:dyDescent="0.2">
      <c r="A674" s="132"/>
      <c r="B674" s="95"/>
      <c r="C674" s="95"/>
      <c r="D674" s="107"/>
      <c r="E674" s="95"/>
      <c r="F674" s="143" t="s">
        <v>552</v>
      </c>
      <c r="G674" s="97">
        <v>920</v>
      </c>
      <c r="H674" s="97">
        <v>73</v>
      </c>
      <c r="I674" s="133">
        <v>22</v>
      </c>
      <c r="J674" s="144">
        <v>101</v>
      </c>
      <c r="K674" s="133">
        <v>0</v>
      </c>
      <c r="L674" s="145">
        <v>1</v>
      </c>
      <c r="M674" s="197" t="s">
        <v>306</v>
      </c>
      <c r="N674" s="81">
        <v>9000</v>
      </c>
    </row>
    <row r="675" spans="1:14" x14ac:dyDescent="0.2">
      <c r="A675" s="132"/>
      <c r="B675" s="95"/>
      <c r="C675" s="95"/>
      <c r="D675" s="107"/>
      <c r="E675" s="95"/>
      <c r="F675" s="143" t="s">
        <v>552</v>
      </c>
      <c r="G675" s="97">
        <v>920</v>
      </c>
      <c r="H675" s="97">
        <v>79</v>
      </c>
      <c r="I675" s="133">
        <v>22</v>
      </c>
      <c r="J675" s="144">
        <v>101</v>
      </c>
      <c r="K675" s="133">
        <v>0</v>
      </c>
      <c r="L675" s="145">
        <v>1</v>
      </c>
      <c r="M675" s="197" t="s">
        <v>307</v>
      </c>
      <c r="N675" s="81">
        <v>113400</v>
      </c>
    </row>
    <row r="676" spans="1:14" x14ac:dyDescent="0.2">
      <c r="A676" s="132"/>
      <c r="B676" s="95"/>
      <c r="C676" s="95"/>
      <c r="D676" s="107"/>
      <c r="E676" s="95"/>
      <c r="F676" s="143"/>
      <c r="G676" s="97"/>
      <c r="H676" s="97">
        <v>1</v>
      </c>
      <c r="I676" s="133"/>
      <c r="J676" s="144"/>
      <c r="K676" s="133"/>
      <c r="L676" s="145"/>
      <c r="M676" s="193" t="s">
        <v>391</v>
      </c>
      <c r="N676" s="71"/>
    </row>
    <row r="677" spans="1:14" ht="22.5" x14ac:dyDescent="0.2">
      <c r="A677" s="132"/>
      <c r="B677" s="95"/>
      <c r="C677" s="95"/>
      <c r="D677" s="107"/>
      <c r="E677" s="95"/>
      <c r="F677" s="143" t="s">
        <v>552</v>
      </c>
      <c r="G677" s="97"/>
      <c r="H677" s="97">
        <v>154</v>
      </c>
      <c r="I677" s="112">
        <v>31</v>
      </c>
      <c r="J677" s="99">
        <v>101</v>
      </c>
      <c r="K677" s="112">
        <v>0</v>
      </c>
      <c r="L677" s="115">
        <v>2</v>
      </c>
      <c r="M677" s="153" t="s">
        <v>487</v>
      </c>
      <c r="N677" s="160">
        <v>200000</v>
      </c>
    </row>
    <row r="678" spans="1:14" x14ac:dyDescent="0.2">
      <c r="A678" s="132"/>
      <c r="B678" s="95"/>
      <c r="C678" s="95"/>
      <c r="D678" s="107"/>
      <c r="E678" s="95"/>
      <c r="F678" s="143" t="s">
        <v>552</v>
      </c>
      <c r="G678" s="97"/>
      <c r="H678" s="97">
        <v>155</v>
      </c>
      <c r="I678" s="112">
        <v>31</v>
      </c>
      <c r="J678" s="99">
        <v>101</v>
      </c>
      <c r="K678" s="112">
        <v>0</v>
      </c>
      <c r="L678" s="115">
        <v>2</v>
      </c>
      <c r="M678" s="120" t="s">
        <v>498</v>
      </c>
      <c r="N678" s="160">
        <v>200000</v>
      </c>
    </row>
    <row r="679" spans="1:14" ht="22.5" x14ac:dyDescent="0.2">
      <c r="A679" s="132"/>
      <c r="B679" s="95"/>
      <c r="C679" s="95"/>
      <c r="D679" s="107"/>
      <c r="E679" s="95"/>
      <c r="F679" s="143" t="s">
        <v>552</v>
      </c>
      <c r="G679" s="97">
        <v>920</v>
      </c>
      <c r="H679" s="97">
        <v>165</v>
      </c>
      <c r="I679" s="133">
        <v>31</v>
      </c>
      <c r="J679" s="144">
        <v>101</v>
      </c>
      <c r="K679" s="133">
        <v>0</v>
      </c>
      <c r="L679" s="145">
        <v>2</v>
      </c>
      <c r="M679" s="197" t="s">
        <v>553</v>
      </c>
      <c r="N679" s="81">
        <v>100000</v>
      </c>
    </row>
    <row r="680" spans="1:14" x14ac:dyDescent="0.2">
      <c r="A680" s="132"/>
      <c r="B680" s="95"/>
      <c r="C680" s="95"/>
      <c r="D680" s="107"/>
      <c r="E680" s="95"/>
      <c r="F680" s="143"/>
      <c r="G680" s="97"/>
      <c r="H680" s="97">
        <v>2</v>
      </c>
      <c r="I680" s="133"/>
      <c r="J680" s="133"/>
      <c r="K680" s="133"/>
      <c r="L680" s="145"/>
      <c r="M680" s="193" t="s">
        <v>383</v>
      </c>
      <c r="N680" s="71"/>
    </row>
    <row r="681" spans="1:14" x14ac:dyDescent="0.2">
      <c r="A681" s="132"/>
      <c r="B681" s="95"/>
      <c r="C681" s="95"/>
      <c r="D681" s="107"/>
      <c r="E681" s="95"/>
      <c r="F681" s="143" t="s">
        <v>552</v>
      </c>
      <c r="G681" s="97">
        <v>920</v>
      </c>
      <c r="H681" s="97">
        <v>214</v>
      </c>
      <c r="I681" s="133">
        <v>22</v>
      </c>
      <c r="J681" s="144">
        <v>101</v>
      </c>
      <c r="K681" s="133">
        <v>0</v>
      </c>
      <c r="L681" s="145">
        <v>1</v>
      </c>
      <c r="M681" s="204" t="s">
        <v>554</v>
      </c>
      <c r="N681" s="81">
        <v>61170</v>
      </c>
    </row>
    <row r="682" spans="1:14" x14ac:dyDescent="0.2">
      <c r="A682" s="132"/>
      <c r="B682" s="95"/>
      <c r="C682" s="95"/>
      <c r="D682" s="107"/>
      <c r="E682" s="95"/>
      <c r="F682" s="143" t="s">
        <v>552</v>
      </c>
      <c r="G682" s="97">
        <v>920</v>
      </c>
      <c r="H682" s="97">
        <v>223</v>
      </c>
      <c r="I682" s="133">
        <v>22</v>
      </c>
      <c r="J682" s="144">
        <v>101</v>
      </c>
      <c r="K682" s="133">
        <v>0</v>
      </c>
      <c r="L682" s="145">
        <v>1</v>
      </c>
      <c r="M682" s="193" t="s">
        <v>555</v>
      </c>
      <c r="N682" s="81">
        <v>100000</v>
      </c>
    </row>
    <row r="683" spans="1:14" x14ac:dyDescent="0.2">
      <c r="A683" s="132"/>
      <c r="B683" s="95"/>
      <c r="C683" s="95"/>
      <c r="D683" s="107"/>
      <c r="E683" s="95"/>
      <c r="F683" s="143" t="s">
        <v>552</v>
      </c>
      <c r="G683" s="97">
        <v>920</v>
      </c>
      <c r="H683" s="97">
        <v>253</v>
      </c>
      <c r="I683" s="133">
        <v>22</v>
      </c>
      <c r="J683" s="144">
        <v>101</v>
      </c>
      <c r="K683" s="133">
        <v>0</v>
      </c>
      <c r="L683" s="145">
        <v>1</v>
      </c>
      <c r="M683" s="193" t="s">
        <v>556</v>
      </c>
      <c r="N683" s="81">
        <v>125000</v>
      </c>
    </row>
    <row r="684" spans="1:14" x14ac:dyDescent="0.2">
      <c r="A684" s="132"/>
      <c r="B684" s="95"/>
      <c r="C684" s="95"/>
      <c r="D684" s="107"/>
      <c r="E684" s="95"/>
      <c r="F684" s="143" t="s">
        <v>552</v>
      </c>
      <c r="G684" s="97">
        <v>920</v>
      </c>
      <c r="H684" s="97">
        <v>262</v>
      </c>
      <c r="I684" s="133">
        <v>22</v>
      </c>
      <c r="J684" s="144">
        <v>101</v>
      </c>
      <c r="K684" s="133">
        <v>0</v>
      </c>
      <c r="L684" s="145">
        <v>1</v>
      </c>
      <c r="M684" s="193" t="s">
        <v>320</v>
      </c>
      <c r="N684" s="81">
        <v>25000</v>
      </c>
    </row>
    <row r="685" spans="1:14" x14ac:dyDescent="0.2">
      <c r="A685" s="132"/>
      <c r="B685" s="95"/>
      <c r="C685" s="95"/>
      <c r="D685" s="107"/>
      <c r="E685" s="95"/>
      <c r="F685" s="143" t="s">
        <v>552</v>
      </c>
      <c r="G685" s="97">
        <v>920</v>
      </c>
      <c r="H685" s="97">
        <v>267</v>
      </c>
      <c r="I685" s="133">
        <v>22</v>
      </c>
      <c r="J685" s="144">
        <v>101</v>
      </c>
      <c r="K685" s="133">
        <v>0</v>
      </c>
      <c r="L685" s="145">
        <v>1</v>
      </c>
      <c r="M685" s="193" t="s">
        <v>557</v>
      </c>
      <c r="N685" s="81">
        <v>50000</v>
      </c>
    </row>
    <row r="686" spans="1:14" ht="42.75" x14ac:dyDescent="0.2">
      <c r="A686" s="132"/>
      <c r="B686" s="95"/>
      <c r="C686" s="95"/>
      <c r="D686" s="107"/>
      <c r="E686" s="95"/>
      <c r="F686" s="143" t="s">
        <v>558</v>
      </c>
      <c r="G686" s="97"/>
      <c r="H686" s="97"/>
      <c r="I686" s="133"/>
      <c r="J686" s="144"/>
      <c r="K686" s="133"/>
      <c r="L686" s="145"/>
      <c r="M686" s="179" t="s">
        <v>600</v>
      </c>
      <c r="N686" s="81">
        <v>2222000</v>
      </c>
    </row>
    <row r="687" spans="1:14" ht="17.25" customHeight="1" x14ac:dyDescent="0.2">
      <c r="A687" s="132"/>
      <c r="B687" s="95"/>
      <c r="C687" s="95"/>
      <c r="D687" s="107"/>
      <c r="E687" s="95"/>
      <c r="F687" s="143" t="s">
        <v>552</v>
      </c>
      <c r="G687" s="97">
        <v>92</v>
      </c>
      <c r="H687" s="97">
        <v>331</v>
      </c>
      <c r="I687" s="133">
        <v>21</v>
      </c>
      <c r="J687" s="144">
        <v>101</v>
      </c>
      <c r="K687" s="133">
        <v>0</v>
      </c>
      <c r="L687" s="145">
        <v>1</v>
      </c>
      <c r="M687" s="205" t="s">
        <v>559</v>
      </c>
      <c r="N687" s="81"/>
    </row>
    <row r="688" spans="1:14" x14ac:dyDescent="0.2">
      <c r="A688" s="132"/>
      <c r="B688" s="95"/>
      <c r="C688" s="95"/>
      <c r="D688" s="107"/>
      <c r="E688" s="95"/>
      <c r="F688" s="143" t="s">
        <v>552</v>
      </c>
      <c r="G688" s="97">
        <v>92</v>
      </c>
      <c r="H688" s="97">
        <v>331</v>
      </c>
      <c r="I688" s="133">
        <v>29</v>
      </c>
      <c r="J688" s="144">
        <v>151</v>
      </c>
      <c r="K688" s="133">
        <v>0</v>
      </c>
      <c r="L688" s="145">
        <v>3</v>
      </c>
      <c r="M688" s="205" t="s">
        <v>559</v>
      </c>
      <c r="N688" s="81"/>
    </row>
    <row r="689" spans="1:14" x14ac:dyDescent="0.2">
      <c r="A689" s="132"/>
      <c r="B689" s="95"/>
      <c r="C689" s="95"/>
      <c r="D689" s="107"/>
      <c r="E689" s="95"/>
      <c r="F689" s="143" t="s">
        <v>552</v>
      </c>
      <c r="G689" s="97">
        <v>92</v>
      </c>
      <c r="H689" s="97">
        <v>331</v>
      </c>
      <c r="I689" s="133">
        <v>22</v>
      </c>
      <c r="J689" s="144">
        <v>101</v>
      </c>
      <c r="K689" s="133">
        <v>0</v>
      </c>
      <c r="L689" s="145">
        <v>1</v>
      </c>
      <c r="M689" s="205" t="s">
        <v>559</v>
      </c>
      <c r="N689" s="81"/>
    </row>
    <row r="690" spans="1:14" ht="56.25" x14ac:dyDescent="0.2">
      <c r="A690" s="132"/>
      <c r="B690" s="95"/>
      <c r="C690" s="95"/>
      <c r="D690" s="107"/>
      <c r="E690" s="95"/>
      <c r="F690" s="143" t="s">
        <v>560</v>
      </c>
      <c r="G690" s="97"/>
      <c r="H690" s="97"/>
      <c r="I690" s="133"/>
      <c r="J690" s="144"/>
      <c r="K690" s="133"/>
      <c r="L690" s="145"/>
      <c r="M690" s="177" t="s">
        <v>599</v>
      </c>
      <c r="N690" s="81">
        <v>3000000</v>
      </c>
    </row>
    <row r="691" spans="1:14" x14ac:dyDescent="0.2">
      <c r="A691" s="132"/>
      <c r="B691" s="95"/>
      <c r="C691" s="95"/>
      <c r="D691" s="107"/>
      <c r="E691" s="95"/>
      <c r="F691" s="143" t="s">
        <v>552</v>
      </c>
      <c r="G691" s="97">
        <v>92</v>
      </c>
      <c r="H691" s="97">
        <v>331</v>
      </c>
      <c r="I691" s="133">
        <v>21</v>
      </c>
      <c r="J691" s="144">
        <v>101</v>
      </c>
      <c r="K691" s="133">
        <v>0</v>
      </c>
      <c r="L691" s="145">
        <v>1</v>
      </c>
      <c r="M691" s="205" t="s">
        <v>559</v>
      </c>
      <c r="N691" s="81"/>
    </row>
    <row r="692" spans="1:14" x14ac:dyDescent="0.2">
      <c r="A692" s="132"/>
      <c r="B692" s="95"/>
      <c r="C692" s="95"/>
      <c r="D692" s="107"/>
      <c r="E692" s="95"/>
      <c r="F692" s="143" t="s">
        <v>552</v>
      </c>
      <c r="G692" s="97">
        <v>92</v>
      </c>
      <c r="H692" s="97">
        <v>331</v>
      </c>
      <c r="I692" s="133">
        <v>31</v>
      </c>
      <c r="J692" s="144">
        <v>151</v>
      </c>
      <c r="K692" s="133">
        <v>0</v>
      </c>
      <c r="L692" s="145">
        <v>2</v>
      </c>
      <c r="M692" s="205" t="s">
        <v>559</v>
      </c>
      <c r="N692" s="81"/>
    </row>
    <row r="693" spans="1:14" x14ac:dyDescent="0.2">
      <c r="A693" s="132"/>
      <c r="B693" s="95"/>
      <c r="C693" s="95"/>
      <c r="D693" s="107"/>
      <c r="E693" s="95"/>
      <c r="F693" s="143" t="s">
        <v>552</v>
      </c>
      <c r="G693" s="97">
        <v>92</v>
      </c>
      <c r="H693" s="97">
        <v>331</v>
      </c>
      <c r="I693" s="133"/>
      <c r="J693" s="144"/>
      <c r="K693" s="133"/>
      <c r="L693" s="145"/>
      <c r="M693" s="205" t="s">
        <v>559</v>
      </c>
      <c r="N693" s="81"/>
    </row>
    <row r="694" spans="1:14" ht="45" x14ac:dyDescent="0.2">
      <c r="A694" s="132"/>
      <c r="B694" s="95"/>
      <c r="C694" s="95"/>
      <c r="D694" s="107"/>
      <c r="E694" s="95"/>
      <c r="F694" s="143" t="s">
        <v>561</v>
      </c>
      <c r="G694" s="97"/>
      <c r="H694" s="97"/>
      <c r="I694" s="133"/>
      <c r="J694" s="144"/>
      <c r="K694" s="133"/>
      <c r="L694" s="145"/>
      <c r="M694" s="177" t="s">
        <v>601</v>
      </c>
      <c r="N694" s="81">
        <v>500000</v>
      </c>
    </row>
    <row r="695" spans="1:14" x14ac:dyDescent="0.2">
      <c r="A695" s="132"/>
      <c r="B695" s="95"/>
      <c r="C695" s="95"/>
      <c r="D695" s="107"/>
      <c r="E695" s="95"/>
      <c r="F695" s="143" t="s">
        <v>552</v>
      </c>
      <c r="G695" s="97">
        <v>92</v>
      </c>
      <c r="H695" s="97">
        <v>331</v>
      </c>
      <c r="I695" s="133">
        <v>21</v>
      </c>
      <c r="J695" s="144">
        <v>101</v>
      </c>
      <c r="K695" s="133">
        <v>0</v>
      </c>
      <c r="L695" s="145">
        <v>1</v>
      </c>
      <c r="M695" s="205" t="s">
        <v>559</v>
      </c>
      <c r="N695" s="81"/>
    </row>
    <row r="696" spans="1:14" ht="45" x14ac:dyDescent="0.2">
      <c r="A696" s="132"/>
      <c r="B696" s="95"/>
      <c r="C696" s="95"/>
      <c r="D696" s="107"/>
      <c r="E696" s="95"/>
      <c r="F696" s="114">
        <v>3</v>
      </c>
      <c r="G696" s="98"/>
      <c r="H696" s="109"/>
      <c r="I696" s="98"/>
      <c r="J696" s="98"/>
      <c r="K696" s="98"/>
      <c r="L696" s="115"/>
      <c r="M696" s="177" t="s">
        <v>603</v>
      </c>
      <c r="N696" s="71">
        <v>500000</v>
      </c>
    </row>
    <row r="697" spans="1:14" x14ac:dyDescent="0.2">
      <c r="A697" s="132"/>
      <c r="B697" s="95"/>
      <c r="C697" s="95"/>
      <c r="D697" s="107"/>
      <c r="E697" s="95"/>
      <c r="F697" s="165" t="s">
        <v>552</v>
      </c>
      <c r="G697" s="98">
        <v>920</v>
      </c>
      <c r="H697" s="109">
        <v>331</v>
      </c>
      <c r="I697" s="98">
        <v>21</v>
      </c>
      <c r="J697" s="98">
        <v>101</v>
      </c>
      <c r="K697" s="98">
        <v>0</v>
      </c>
      <c r="L697" s="115">
        <v>1</v>
      </c>
      <c r="M697" s="167" t="s">
        <v>522</v>
      </c>
      <c r="N697" s="71"/>
    </row>
    <row r="698" spans="1:14" x14ac:dyDescent="0.2">
      <c r="A698" s="132"/>
      <c r="B698" s="95"/>
      <c r="C698" s="95"/>
      <c r="D698" s="107"/>
      <c r="E698" s="95"/>
      <c r="F698" s="165" t="s">
        <v>552</v>
      </c>
      <c r="G698" s="98">
        <v>920</v>
      </c>
      <c r="H698" s="109">
        <v>331</v>
      </c>
      <c r="I698" s="98">
        <v>29</v>
      </c>
      <c r="J698" s="98">
        <v>101</v>
      </c>
      <c r="K698" s="98">
        <v>0</v>
      </c>
      <c r="L698" s="115">
        <v>3</v>
      </c>
      <c r="M698" s="167" t="s">
        <v>522</v>
      </c>
      <c r="N698" s="71"/>
    </row>
    <row r="699" spans="1:14" x14ac:dyDescent="0.2">
      <c r="A699" s="132">
        <v>21</v>
      </c>
      <c r="B699" s="95"/>
      <c r="C699" s="95"/>
      <c r="D699" s="107"/>
      <c r="E699" s="95"/>
      <c r="F699" s="165"/>
      <c r="G699" s="98"/>
      <c r="H699" s="109"/>
      <c r="I699" s="98"/>
      <c r="J699" s="98"/>
      <c r="K699" s="98"/>
      <c r="L699" s="115"/>
      <c r="M699" s="167" t="s">
        <v>604</v>
      </c>
      <c r="N699" s="71"/>
    </row>
    <row r="700" spans="1:14" ht="22.5" x14ac:dyDescent="0.2">
      <c r="A700" s="132"/>
      <c r="B700" s="95">
        <v>3</v>
      </c>
      <c r="C700" s="95"/>
      <c r="D700" s="107"/>
      <c r="E700" s="95"/>
      <c r="F700" s="165"/>
      <c r="G700" s="98"/>
      <c r="H700" s="109"/>
      <c r="I700" s="98"/>
      <c r="J700" s="98"/>
      <c r="K700" s="98"/>
      <c r="L700" s="115"/>
      <c r="M700" s="181" t="s">
        <v>605</v>
      </c>
      <c r="N700" s="71"/>
    </row>
    <row r="701" spans="1:14" ht="22.5" x14ac:dyDescent="0.2">
      <c r="A701" s="132"/>
      <c r="B701" s="95"/>
      <c r="C701" s="95">
        <v>1</v>
      </c>
      <c r="D701" s="107"/>
      <c r="E701" s="95"/>
      <c r="F701" s="165"/>
      <c r="G701" s="98"/>
      <c r="H701" s="109"/>
      <c r="I701" s="98"/>
      <c r="J701" s="98"/>
      <c r="K701" s="98"/>
      <c r="L701" s="115"/>
      <c r="M701" s="181" t="s">
        <v>605</v>
      </c>
      <c r="N701" s="71"/>
    </row>
    <row r="702" spans="1:14" ht="45" x14ac:dyDescent="0.2">
      <c r="A702" s="132"/>
      <c r="B702" s="95"/>
      <c r="C702" s="95"/>
      <c r="D702" s="107">
        <v>1</v>
      </c>
      <c r="E702" s="95"/>
      <c r="F702" s="165"/>
      <c r="G702" s="98"/>
      <c r="H702" s="109"/>
      <c r="I702" s="98"/>
      <c r="J702" s="98"/>
      <c r="K702" s="98"/>
      <c r="L702" s="115"/>
      <c r="M702" s="181" t="s">
        <v>606</v>
      </c>
      <c r="N702" s="71"/>
    </row>
    <row r="703" spans="1:14" x14ac:dyDescent="0.2">
      <c r="A703" s="132"/>
      <c r="B703" s="95"/>
      <c r="C703" s="95"/>
      <c r="D703" s="107"/>
      <c r="E703" s="95">
        <v>0</v>
      </c>
      <c r="F703" s="165"/>
      <c r="G703" s="98"/>
      <c r="H703" s="109"/>
      <c r="I703" s="98"/>
      <c r="J703" s="98"/>
      <c r="K703" s="98"/>
      <c r="L703" s="115"/>
      <c r="M703" s="181" t="s">
        <v>462</v>
      </c>
      <c r="N703" s="71"/>
    </row>
    <row r="704" spans="1:14" x14ac:dyDescent="0.2">
      <c r="A704" s="132"/>
      <c r="B704" s="95"/>
      <c r="C704" s="95"/>
      <c r="D704" s="107"/>
      <c r="E704" s="95"/>
      <c r="F704" s="114" t="s">
        <v>505</v>
      </c>
      <c r="G704" s="96">
        <v>920</v>
      </c>
      <c r="H704" s="109">
        <v>189</v>
      </c>
      <c r="I704" s="112">
        <v>31</v>
      </c>
      <c r="J704" s="99">
        <v>151</v>
      </c>
      <c r="K704" s="112">
        <v>0</v>
      </c>
      <c r="L704" s="115">
        <v>2</v>
      </c>
      <c r="M704" s="197" t="s">
        <v>506</v>
      </c>
      <c r="N704" s="160">
        <v>350000</v>
      </c>
    </row>
    <row r="705" spans="1:14" x14ac:dyDescent="0.2">
      <c r="A705" s="132">
        <v>25</v>
      </c>
      <c r="B705" s="95"/>
      <c r="C705" s="95"/>
      <c r="D705" s="107"/>
      <c r="E705" s="95"/>
      <c r="F705" s="114"/>
      <c r="G705" s="96"/>
      <c r="H705" s="109"/>
      <c r="I705" s="109"/>
      <c r="J705" s="144"/>
      <c r="K705" s="109"/>
      <c r="L705" s="145"/>
      <c r="M705" s="180" t="s">
        <v>571</v>
      </c>
      <c r="N705" s="71"/>
    </row>
    <row r="706" spans="1:14" x14ac:dyDescent="0.2">
      <c r="A706" s="132"/>
      <c r="B706" s="95">
        <v>0</v>
      </c>
      <c r="C706" s="95"/>
      <c r="D706" s="107"/>
      <c r="E706" s="95"/>
      <c r="F706" s="114"/>
      <c r="G706" s="96"/>
      <c r="H706" s="109"/>
      <c r="I706" s="109"/>
      <c r="J706" s="144"/>
      <c r="K706" s="109"/>
      <c r="L706" s="145"/>
      <c r="M706" s="180" t="s">
        <v>562</v>
      </c>
      <c r="N706" s="71"/>
    </row>
    <row r="707" spans="1:14" ht="22.5" x14ac:dyDescent="0.2">
      <c r="A707" s="132"/>
      <c r="B707" s="95"/>
      <c r="C707" s="95">
        <v>1</v>
      </c>
      <c r="D707" s="107"/>
      <c r="E707" s="95"/>
      <c r="F707" s="114"/>
      <c r="G707" s="96"/>
      <c r="H707" s="109"/>
      <c r="I707" s="109"/>
      <c r="J707" s="144"/>
      <c r="K707" s="109"/>
      <c r="L707" s="145"/>
      <c r="M707" s="181" t="s">
        <v>572</v>
      </c>
      <c r="N707" s="71"/>
    </row>
    <row r="708" spans="1:14" ht="33.75" x14ac:dyDescent="0.2">
      <c r="A708" s="132"/>
      <c r="B708" s="95"/>
      <c r="C708" s="95"/>
      <c r="D708" s="107">
        <v>1</v>
      </c>
      <c r="E708" s="95"/>
      <c r="F708" s="114"/>
      <c r="G708" s="96"/>
      <c r="H708" s="109"/>
      <c r="I708" s="109"/>
      <c r="J708" s="144"/>
      <c r="K708" s="109"/>
      <c r="L708" s="145"/>
      <c r="M708" s="181" t="s">
        <v>621</v>
      </c>
      <c r="N708" s="71"/>
    </row>
    <row r="709" spans="1:14" x14ac:dyDescent="0.2">
      <c r="A709" s="132"/>
      <c r="B709" s="95"/>
      <c r="C709" s="95"/>
      <c r="D709" s="107"/>
      <c r="E709" s="95">
        <v>0</v>
      </c>
      <c r="F709" s="114"/>
      <c r="G709" s="96"/>
      <c r="H709" s="109"/>
      <c r="I709" s="109"/>
      <c r="J709" s="144"/>
      <c r="K709" s="109"/>
      <c r="L709" s="145"/>
      <c r="M709" s="180" t="s">
        <v>462</v>
      </c>
      <c r="N709" s="71"/>
    </row>
    <row r="710" spans="1:14" x14ac:dyDescent="0.2">
      <c r="A710" s="132"/>
      <c r="B710" s="95"/>
      <c r="C710" s="95"/>
      <c r="D710" s="107"/>
      <c r="E710" s="95"/>
      <c r="F710" s="114" t="s">
        <v>573</v>
      </c>
      <c r="G710" s="96">
        <v>920</v>
      </c>
      <c r="H710" s="97">
        <v>11</v>
      </c>
      <c r="I710" s="112">
        <v>22</v>
      </c>
      <c r="J710" s="99">
        <v>101</v>
      </c>
      <c r="K710" s="112">
        <v>0</v>
      </c>
      <c r="L710" s="115">
        <v>1</v>
      </c>
      <c r="M710" s="150" t="s">
        <v>340</v>
      </c>
      <c r="N710" s="100">
        <v>345600</v>
      </c>
    </row>
    <row r="711" spans="1:14" ht="22.5" x14ac:dyDescent="0.2">
      <c r="A711" s="132"/>
      <c r="B711" s="95"/>
      <c r="C711" s="95"/>
      <c r="D711" s="107"/>
      <c r="E711" s="95"/>
      <c r="F711" s="114" t="s">
        <v>573</v>
      </c>
      <c r="G711" s="96">
        <v>920</v>
      </c>
      <c r="H711" s="97">
        <v>15</v>
      </c>
      <c r="I711" s="112">
        <v>22</v>
      </c>
      <c r="J711" s="99">
        <v>101</v>
      </c>
      <c r="K711" s="112">
        <v>0</v>
      </c>
      <c r="L711" s="115">
        <v>1</v>
      </c>
      <c r="M711" s="134" t="s">
        <v>296</v>
      </c>
      <c r="N711" s="100">
        <v>18000</v>
      </c>
    </row>
    <row r="712" spans="1:14" x14ac:dyDescent="0.2">
      <c r="A712" s="132"/>
      <c r="B712" s="95"/>
      <c r="C712" s="95"/>
      <c r="D712" s="107"/>
      <c r="E712" s="95"/>
      <c r="F712" s="114" t="s">
        <v>573</v>
      </c>
      <c r="G712" s="96">
        <v>920</v>
      </c>
      <c r="H712" s="97">
        <v>22</v>
      </c>
      <c r="I712" s="112">
        <v>22</v>
      </c>
      <c r="J712" s="99">
        <v>101</v>
      </c>
      <c r="K712" s="112">
        <v>0</v>
      </c>
      <c r="L712" s="115">
        <v>1</v>
      </c>
      <c r="M712" s="134" t="s">
        <v>574</v>
      </c>
      <c r="N712" s="172">
        <v>172800</v>
      </c>
    </row>
    <row r="713" spans="1:14" ht="22.5" x14ac:dyDescent="0.2">
      <c r="A713" s="132"/>
      <c r="B713" s="95"/>
      <c r="C713" s="95"/>
      <c r="D713" s="107"/>
      <c r="E713" s="95"/>
      <c r="F713" s="114" t="s">
        <v>573</v>
      </c>
      <c r="G713" s="96">
        <v>920</v>
      </c>
      <c r="H713" s="97">
        <v>27</v>
      </c>
      <c r="I713" s="112">
        <v>22</v>
      </c>
      <c r="J713" s="99">
        <v>101</v>
      </c>
      <c r="K713" s="112">
        <v>0</v>
      </c>
      <c r="L713" s="115">
        <v>1</v>
      </c>
      <c r="M713" s="134" t="s">
        <v>575</v>
      </c>
      <c r="N713" s="100">
        <v>12000</v>
      </c>
    </row>
    <row r="714" spans="1:14" x14ac:dyDescent="0.2">
      <c r="A714" s="132"/>
      <c r="B714" s="95"/>
      <c r="C714" s="95"/>
      <c r="D714" s="107"/>
      <c r="E714" s="95"/>
      <c r="F714" s="114" t="s">
        <v>573</v>
      </c>
      <c r="G714" s="96">
        <v>920</v>
      </c>
      <c r="H714" s="97">
        <v>71</v>
      </c>
      <c r="I714" s="112">
        <v>22</v>
      </c>
      <c r="J714" s="99">
        <v>101</v>
      </c>
      <c r="K714" s="112">
        <v>0</v>
      </c>
      <c r="L714" s="115">
        <v>1</v>
      </c>
      <c r="M714" s="150" t="s">
        <v>304</v>
      </c>
      <c r="N714" s="81">
        <v>43200</v>
      </c>
    </row>
    <row r="715" spans="1:14" x14ac:dyDescent="0.2">
      <c r="A715" s="132"/>
      <c r="B715" s="95"/>
      <c r="C715" s="95"/>
      <c r="D715" s="107"/>
      <c r="E715" s="95"/>
      <c r="F715" s="114" t="s">
        <v>573</v>
      </c>
      <c r="G715" s="96">
        <v>920</v>
      </c>
      <c r="H715" s="97">
        <v>72</v>
      </c>
      <c r="I715" s="112">
        <v>22</v>
      </c>
      <c r="J715" s="99">
        <v>101</v>
      </c>
      <c r="K715" s="112">
        <v>0</v>
      </c>
      <c r="L715" s="115">
        <v>1</v>
      </c>
      <c r="M715" s="150" t="s">
        <v>305</v>
      </c>
      <c r="N715" s="81">
        <v>43200</v>
      </c>
    </row>
    <row r="716" spans="1:14" x14ac:dyDescent="0.2">
      <c r="A716" s="132"/>
      <c r="B716" s="95"/>
      <c r="C716" s="95"/>
      <c r="D716" s="107"/>
      <c r="E716" s="95"/>
      <c r="F716" s="114" t="s">
        <v>573</v>
      </c>
      <c r="G716" s="96">
        <v>920</v>
      </c>
      <c r="H716" s="97">
        <v>73</v>
      </c>
      <c r="I716" s="112">
        <v>22</v>
      </c>
      <c r="J716" s="99">
        <v>101</v>
      </c>
      <c r="K716" s="112">
        <v>0</v>
      </c>
      <c r="L716" s="115">
        <v>1</v>
      </c>
      <c r="M716" s="150" t="s">
        <v>306</v>
      </c>
      <c r="N716" s="81">
        <v>3000</v>
      </c>
    </row>
    <row r="717" spans="1:14" x14ac:dyDescent="0.2">
      <c r="A717" s="132"/>
      <c r="B717" s="95"/>
      <c r="C717" s="95"/>
      <c r="D717" s="107"/>
      <c r="E717" s="95"/>
      <c r="F717" s="114" t="s">
        <v>573</v>
      </c>
      <c r="G717" s="96">
        <v>920</v>
      </c>
      <c r="H717" s="97">
        <v>79</v>
      </c>
      <c r="I717" s="112">
        <v>22</v>
      </c>
      <c r="J717" s="99">
        <v>101</v>
      </c>
      <c r="K717" s="112">
        <v>0</v>
      </c>
      <c r="L717" s="115">
        <v>1</v>
      </c>
      <c r="M717" s="150" t="s">
        <v>307</v>
      </c>
      <c r="N717" s="81">
        <v>37800</v>
      </c>
    </row>
    <row r="718" spans="1:14" x14ac:dyDescent="0.2">
      <c r="A718" s="132">
        <v>32</v>
      </c>
      <c r="B718" s="95"/>
      <c r="C718" s="95"/>
      <c r="D718" s="107"/>
      <c r="E718" s="95"/>
      <c r="F718" s="114"/>
      <c r="G718" s="96"/>
      <c r="H718" s="109"/>
      <c r="I718" s="112"/>
      <c r="J718" s="99"/>
      <c r="K718" s="112"/>
      <c r="L718" s="115"/>
      <c r="M718" s="153" t="s">
        <v>607</v>
      </c>
      <c r="N718" s="160"/>
    </row>
    <row r="719" spans="1:14" x14ac:dyDescent="0.2">
      <c r="A719" s="132"/>
      <c r="B719" s="95">
        <v>0</v>
      </c>
      <c r="C719" s="95"/>
      <c r="D719" s="107"/>
      <c r="E719" s="95"/>
      <c r="F719" s="114"/>
      <c r="G719" s="96"/>
      <c r="H719" s="109"/>
      <c r="I719" s="112"/>
      <c r="J719" s="99"/>
      <c r="K719" s="112"/>
      <c r="L719" s="115"/>
      <c r="M719" s="152" t="s">
        <v>562</v>
      </c>
      <c r="N719" s="160"/>
    </row>
    <row r="720" spans="1:14" x14ac:dyDescent="0.2">
      <c r="A720" s="132"/>
      <c r="B720" s="95"/>
      <c r="C720" s="95">
        <v>1</v>
      </c>
      <c r="D720" s="107"/>
      <c r="E720" s="95"/>
      <c r="F720" s="114"/>
      <c r="G720" s="96"/>
      <c r="H720" s="109"/>
      <c r="I720" s="112"/>
      <c r="J720" s="99"/>
      <c r="K720" s="112"/>
      <c r="L720" s="115"/>
      <c r="M720" s="152" t="s">
        <v>608</v>
      </c>
      <c r="N720" s="160"/>
    </row>
    <row r="721" spans="1:14" ht="33.75" x14ac:dyDescent="0.2">
      <c r="A721" s="132"/>
      <c r="B721" s="95"/>
      <c r="C721" s="95"/>
      <c r="D721" s="107">
        <v>1</v>
      </c>
      <c r="E721" s="95"/>
      <c r="F721" s="114"/>
      <c r="G721" s="96"/>
      <c r="H721" s="109"/>
      <c r="I721" s="112"/>
      <c r="J721" s="99"/>
      <c r="K721" s="112"/>
      <c r="L721" s="115"/>
      <c r="M721" s="178" t="s">
        <v>609</v>
      </c>
      <c r="N721" s="160"/>
    </row>
    <row r="722" spans="1:14" x14ac:dyDescent="0.2">
      <c r="A722" s="132"/>
      <c r="B722" s="95"/>
      <c r="C722" s="95"/>
      <c r="D722" s="107"/>
      <c r="E722" s="95">
        <v>0</v>
      </c>
      <c r="F722" s="114"/>
      <c r="G722" s="96"/>
      <c r="H722" s="109"/>
      <c r="I722" s="112"/>
      <c r="J722" s="99"/>
      <c r="K722" s="112"/>
      <c r="L722" s="115"/>
      <c r="M722" s="152" t="s">
        <v>462</v>
      </c>
      <c r="N722" s="160"/>
    </row>
    <row r="723" spans="1:14" x14ac:dyDescent="0.2">
      <c r="A723" s="132"/>
      <c r="B723" s="95"/>
      <c r="C723" s="95"/>
      <c r="D723" s="107"/>
      <c r="E723" s="95"/>
      <c r="F723" s="114" t="s">
        <v>552</v>
      </c>
      <c r="G723" s="96">
        <v>920</v>
      </c>
      <c r="H723" s="109">
        <v>262</v>
      </c>
      <c r="I723" s="109">
        <v>22</v>
      </c>
      <c r="J723" s="144">
        <v>101</v>
      </c>
      <c r="K723" s="109">
        <v>0</v>
      </c>
      <c r="L723" s="145">
        <v>1</v>
      </c>
      <c r="M723" s="200" t="s">
        <v>563</v>
      </c>
      <c r="N723" s="100">
        <v>575000</v>
      </c>
    </row>
    <row r="724" spans="1:14" x14ac:dyDescent="0.2">
      <c r="A724" s="132"/>
      <c r="B724" s="95"/>
      <c r="C724" s="95"/>
      <c r="D724" s="107"/>
      <c r="E724" s="95"/>
      <c r="F724" s="114" t="s">
        <v>552</v>
      </c>
      <c r="G724" s="96">
        <v>920</v>
      </c>
      <c r="H724" s="109">
        <v>262</v>
      </c>
      <c r="I724" s="109">
        <v>29</v>
      </c>
      <c r="J724" s="144">
        <v>151</v>
      </c>
      <c r="K724" s="109">
        <v>0</v>
      </c>
      <c r="L724" s="145">
        <v>2</v>
      </c>
      <c r="M724" s="200" t="s">
        <v>563</v>
      </c>
      <c r="N724" s="100">
        <v>750000</v>
      </c>
    </row>
    <row r="725" spans="1:14" x14ac:dyDescent="0.2">
      <c r="A725" s="132"/>
      <c r="B725" s="95"/>
      <c r="C725" s="95"/>
      <c r="D725" s="107"/>
      <c r="E725" s="95"/>
      <c r="F725" s="114" t="s">
        <v>552</v>
      </c>
      <c r="G725" s="96">
        <v>920</v>
      </c>
      <c r="H725" s="109">
        <v>262</v>
      </c>
      <c r="I725" s="109">
        <v>31</v>
      </c>
      <c r="J725" s="144">
        <v>151</v>
      </c>
      <c r="K725" s="109">
        <v>0</v>
      </c>
      <c r="L725" s="145">
        <v>2</v>
      </c>
      <c r="M725" s="200" t="s">
        <v>563</v>
      </c>
      <c r="N725" s="100">
        <v>275000</v>
      </c>
    </row>
    <row r="726" spans="1:14" x14ac:dyDescent="0.2">
      <c r="A726" s="132"/>
      <c r="B726" s="95"/>
      <c r="C726" s="95"/>
      <c r="D726" s="107"/>
      <c r="E726" s="95"/>
      <c r="F726" s="114" t="s">
        <v>552</v>
      </c>
      <c r="G726" s="96">
        <v>920</v>
      </c>
      <c r="H726" s="109">
        <v>262</v>
      </c>
      <c r="I726" s="109">
        <v>21</v>
      </c>
      <c r="J726" s="144">
        <v>10</v>
      </c>
      <c r="K726" s="109">
        <v>0</v>
      </c>
      <c r="L726" s="145">
        <v>1</v>
      </c>
      <c r="M726" s="200" t="s">
        <v>563</v>
      </c>
      <c r="N726" s="100">
        <v>1900000</v>
      </c>
    </row>
    <row r="727" spans="1:14" ht="33.75" x14ac:dyDescent="0.2">
      <c r="A727" s="132"/>
      <c r="B727" s="95"/>
      <c r="C727" s="95"/>
      <c r="D727" s="107" t="s">
        <v>479</v>
      </c>
      <c r="E727" s="95"/>
      <c r="F727" s="114"/>
      <c r="G727" s="96"/>
      <c r="H727" s="109"/>
      <c r="I727" s="109"/>
      <c r="J727" s="144"/>
      <c r="K727" s="109"/>
      <c r="L727" s="145"/>
      <c r="M727" s="181" t="s">
        <v>610</v>
      </c>
      <c r="N727" s="71"/>
    </row>
    <row r="728" spans="1:14" x14ac:dyDescent="0.2">
      <c r="A728" s="132"/>
      <c r="B728" s="95"/>
      <c r="C728" s="95"/>
      <c r="D728" s="107"/>
      <c r="E728" s="95">
        <v>0</v>
      </c>
      <c r="F728" s="114"/>
      <c r="G728" s="96"/>
      <c r="H728" s="109"/>
      <c r="I728" s="109"/>
      <c r="J728" s="144"/>
      <c r="K728" s="109"/>
      <c r="L728" s="145"/>
      <c r="M728" s="200" t="s">
        <v>462</v>
      </c>
      <c r="N728" s="71"/>
    </row>
    <row r="729" spans="1:14" x14ac:dyDescent="0.2">
      <c r="A729" s="132"/>
      <c r="B729" s="95"/>
      <c r="C729" s="95"/>
      <c r="D729" s="107"/>
      <c r="E729" s="95"/>
      <c r="F729" s="114" t="s">
        <v>552</v>
      </c>
      <c r="G729" s="96">
        <v>920</v>
      </c>
      <c r="H729" s="97">
        <v>11</v>
      </c>
      <c r="I729" s="112">
        <v>22</v>
      </c>
      <c r="J729" s="99">
        <v>101</v>
      </c>
      <c r="K729" s="112"/>
      <c r="L729" s="115">
        <v>1</v>
      </c>
      <c r="M729" s="150" t="s">
        <v>340</v>
      </c>
      <c r="N729" s="100">
        <v>390000</v>
      </c>
    </row>
    <row r="730" spans="1:14" ht="22.5" x14ac:dyDescent="0.2">
      <c r="A730" s="132"/>
      <c r="B730" s="95"/>
      <c r="C730" s="95"/>
      <c r="D730" s="107"/>
      <c r="E730" s="95"/>
      <c r="F730" s="114" t="s">
        <v>552</v>
      </c>
      <c r="G730" s="96">
        <v>920</v>
      </c>
      <c r="H730" s="97">
        <v>15</v>
      </c>
      <c r="I730" s="112">
        <v>22</v>
      </c>
      <c r="J730" s="99">
        <v>101</v>
      </c>
      <c r="K730" s="112"/>
      <c r="L730" s="115">
        <v>1</v>
      </c>
      <c r="M730" s="134" t="s">
        <v>296</v>
      </c>
      <c r="N730" s="100">
        <v>27000</v>
      </c>
    </row>
    <row r="731" spans="1:14" x14ac:dyDescent="0.2">
      <c r="A731" s="132"/>
      <c r="B731" s="95"/>
      <c r="C731" s="95"/>
      <c r="D731" s="107"/>
      <c r="E731" s="95"/>
      <c r="F731" s="114" t="s">
        <v>552</v>
      </c>
      <c r="G731" s="96">
        <v>920</v>
      </c>
      <c r="H731" s="97">
        <v>22</v>
      </c>
      <c r="I731" s="112">
        <v>22</v>
      </c>
      <c r="J731" s="99">
        <v>101</v>
      </c>
      <c r="K731" s="112"/>
      <c r="L731" s="115">
        <v>1</v>
      </c>
      <c r="M731" s="150" t="s">
        <v>449</v>
      </c>
      <c r="N731" s="100">
        <v>216000</v>
      </c>
    </row>
    <row r="732" spans="1:14" x14ac:dyDescent="0.2">
      <c r="A732" s="132"/>
      <c r="B732" s="95"/>
      <c r="C732" s="95"/>
      <c r="D732" s="107"/>
      <c r="E732" s="95"/>
      <c r="F732" s="114" t="s">
        <v>552</v>
      </c>
      <c r="G732" s="96">
        <v>920</v>
      </c>
      <c r="H732" s="97">
        <v>27</v>
      </c>
      <c r="I732" s="112">
        <v>22</v>
      </c>
      <c r="J732" s="99">
        <v>101</v>
      </c>
      <c r="K732" s="112"/>
      <c r="L732" s="115">
        <v>1</v>
      </c>
      <c r="M732" s="150" t="s">
        <v>509</v>
      </c>
      <c r="N732" s="100">
        <v>15000</v>
      </c>
    </row>
    <row r="733" spans="1:14" x14ac:dyDescent="0.2">
      <c r="A733" s="132"/>
      <c r="B733" s="95"/>
      <c r="C733" s="95"/>
      <c r="D733" s="107"/>
      <c r="E733" s="95"/>
      <c r="F733" s="114" t="s">
        <v>552</v>
      </c>
      <c r="G733" s="96">
        <v>920</v>
      </c>
      <c r="H733" s="97">
        <v>35</v>
      </c>
      <c r="I733" s="112">
        <v>22</v>
      </c>
      <c r="J733" s="99">
        <v>101</v>
      </c>
      <c r="K733" s="112"/>
      <c r="L733" s="115">
        <v>1</v>
      </c>
      <c r="M733" s="150" t="s">
        <v>496</v>
      </c>
      <c r="N733" s="100"/>
    </row>
    <row r="734" spans="1:14" x14ac:dyDescent="0.2">
      <c r="A734" s="132"/>
      <c r="B734" s="95"/>
      <c r="C734" s="95"/>
      <c r="D734" s="107"/>
      <c r="E734" s="95"/>
      <c r="F734" s="114" t="s">
        <v>552</v>
      </c>
      <c r="G734" s="96">
        <v>920</v>
      </c>
      <c r="H734" s="97">
        <v>71</v>
      </c>
      <c r="I734" s="112">
        <v>22</v>
      </c>
      <c r="J734" s="99">
        <v>101</v>
      </c>
      <c r="K734" s="112">
        <v>0</v>
      </c>
      <c r="L734" s="115">
        <v>1</v>
      </c>
      <c r="M734" s="150" t="s">
        <v>304</v>
      </c>
      <c r="N734" s="81">
        <v>50500</v>
      </c>
    </row>
    <row r="735" spans="1:14" x14ac:dyDescent="0.2">
      <c r="A735" s="132"/>
      <c r="B735" s="95"/>
      <c r="C735" s="95"/>
      <c r="D735" s="107"/>
      <c r="E735" s="95"/>
      <c r="F735" s="114" t="s">
        <v>552</v>
      </c>
      <c r="G735" s="96">
        <v>920</v>
      </c>
      <c r="H735" s="97">
        <v>72</v>
      </c>
      <c r="I735" s="112">
        <v>22</v>
      </c>
      <c r="J735" s="99">
        <v>101</v>
      </c>
      <c r="K735" s="112">
        <v>0</v>
      </c>
      <c r="L735" s="115">
        <v>1</v>
      </c>
      <c r="M735" s="150" t="s">
        <v>305</v>
      </c>
      <c r="N735" s="81">
        <v>50500</v>
      </c>
    </row>
    <row r="736" spans="1:14" x14ac:dyDescent="0.2">
      <c r="A736" s="132"/>
      <c r="B736" s="95"/>
      <c r="C736" s="95"/>
      <c r="D736" s="107"/>
      <c r="E736" s="95"/>
      <c r="F736" s="114" t="s">
        <v>552</v>
      </c>
      <c r="G736" s="96">
        <v>920</v>
      </c>
      <c r="H736" s="97">
        <v>73</v>
      </c>
      <c r="I736" s="112">
        <v>22</v>
      </c>
      <c r="J736" s="99">
        <v>101</v>
      </c>
      <c r="K736" s="112">
        <v>0</v>
      </c>
      <c r="L736" s="115">
        <v>1</v>
      </c>
      <c r="M736" s="150" t="s">
        <v>306</v>
      </c>
      <c r="N736" s="81">
        <v>3500</v>
      </c>
    </row>
    <row r="737" spans="1:14" x14ac:dyDescent="0.2">
      <c r="A737" s="132"/>
      <c r="B737" s="95"/>
      <c r="C737" s="95"/>
      <c r="D737" s="107"/>
      <c r="E737" s="95"/>
      <c r="F737" s="114" t="s">
        <v>552</v>
      </c>
      <c r="G737" s="96">
        <v>920</v>
      </c>
      <c r="H737" s="97">
        <v>79</v>
      </c>
      <c r="I737" s="112">
        <v>22</v>
      </c>
      <c r="J737" s="99">
        <v>101</v>
      </c>
      <c r="K737" s="112">
        <v>0</v>
      </c>
      <c r="L737" s="115">
        <v>1</v>
      </c>
      <c r="M737" s="150" t="s">
        <v>307</v>
      </c>
      <c r="N737" s="81">
        <v>44100</v>
      </c>
    </row>
    <row r="738" spans="1:14" x14ac:dyDescent="0.2">
      <c r="A738" s="132"/>
      <c r="B738" s="95"/>
      <c r="C738" s="95"/>
      <c r="D738" s="107"/>
      <c r="E738" s="95"/>
      <c r="F738" s="114" t="s">
        <v>552</v>
      </c>
      <c r="G738" s="96">
        <v>920</v>
      </c>
      <c r="H738" s="97">
        <v>1</v>
      </c>
      <c r="I738" s="112"/>
      <c r="J738" s="99"/>
      <c r="K738" s="112"/>
      <c r="L738" s="115"/>
      <c r="M738" s="158" t="s">
        <v>564</v>
      </c>
      <c r="N738" s="71"/>
    </row>
    <row r="739" spans="1:14" x14ac:dyDescent="0.2">
      <c r="A739" s="132"/>
      <c r="B739" s="95"/>
      <c r="C739" s="95"/>
      <c r="D739" s="107"/>
      <c r="E739" s="95"/>
      <c r="F739" s="114" t="s">
        <v>552</v>
      </c>
      <c r="G739" s="96">
        <v>920</v>
      </c>
      <c r="H739" s="97">
        <v>141</v>
      </c>
      <c r="I739" s="112">
        <v>29</v>
      </c>
      <c r="J739" s="99">
        <v>101</v>
      </c>
      <c r="K739" s="112">
        <v>0</v>
      </c>
      <c r="L739" s="115">
        <v>2</v>
      </c>
      <c r="M739" s="150" t="s">
        <v>413</v>
      </c>
      <c r="N739" s="81">
        <v>50000</v>
      </c>
    </row>
    <row r="740" spans="1:14" x14ac:dyDescent="0.2">
      <c r="A740" s="132"/>
      <c r="B740" s="95"/>
      <c r="C740" s="95"/>
      <c r="D740" s="107"/>
      <c r="E740" s="95"/>
      <c r="F740" s="114" t="s">
        <v>552</v>
      </c>
      <c r="G740" s="96">
        <v>920</v>
      </c>
      <c r="H740" s="97">
        <v>142</v>
      </c>
      <c r="I740" s="112">
        <v>22</v>
      </c>
      <c r="J740" s="99">
        <v>101</v>
      </c>
      <c r="K740" s="112">
        <v>0</v>
      </c>
      <c r="L740" s="115">
        <v>1</v>
      </c>
      <c r="M740" s="150" t="s">
        <v>565</v>
      </c>
      <c r="N740" s="81">
        <v>100000</v>
      </c>
    </row>
    <row r="741" spans="1:14" ht="22.5" x14ac:dyDescent="0.2">
      <c r="A741" s="132"/>
      <c r="B741" s="95"/>
      <c r="C741" s="95"/>
      <c r="D741" s="107"/>
      <c r="E741" s="95"/>
      <c r="F741" s="114" t="s">
        <v>552</v>
      </c>
      <c r="G741" s="96">
        <v>920</v>
      </c>
      <c r="H741" s="97">
        <v>154</v>
      </c>
      <c r="I741" s="112">
        <v>29</v>
      </c>
      <c r="J741" s="99">
        <v>101</v>
      </c>
      <c r="K741" s="112">
        <v>0</v>
      </c>
      <c r="L741" s="115">
        <v>2</v>
      </c>
      <c r="M741" s="153" t="s">
        <v>487</v>
      </c>
      <c r="N741" s="81">
        <v>200000</v>
      </c>
    </row>
    <row r="742" spans="1:14" x14ac:dyDescent="0.2">
      <c r="A742" s="132"/>
      <c r="B742" s="95"/>
      <c r="C742" s="95"/>
      <c r="D742" s="107"/>
      <c r="E742" s="95"/>
      <c r="F742" s="114" t="s">
        <v>552</v>
      </c>
      <c r="G742" s="96">
        <v>920</v>
      </c>
      <c r="H742" s="97">
        <v>155</v>
      </c>
      <c r="I742" s="112">
        <v>22</v>
      </c>
      <c r="J742" s="99">
        <v>101</v>
      </c>
      <c r="K742" s="112">
        <v>0</v>
      </c>
      <c r="L742" s="115">
        <v>1</v>
      </c>
      <c r="M742" s="150" t="s">
        <v>566</v>
      </c>
      <c r="N742" s="81">
        <v>400000</v>
      </c>
    </row>
    <row r="743" spans="1:14" ht="22.5" x14ac:dyDescent="0.2">
      <c r="A743" s="132"/>
      <c r="B743" s="95"/>
      <c r="C743" s="95"/>
      <c r="D743" s="107"/>
      <c r="E743" s="95"/>
      <c r="F743" s="114" t="s">
        <v>552</v>
      </c>
      <c r="G743" s="96">
        <v>920</v>
      </c>
      <c r="H743" s="97">
        <v>165</v>
      </c>
      <c r="I743" s="112">
        <v>29</v>
      </c>
      <c r="J743" s="99">
        <v>101</v>
      </c>
      <c r="K743" s="112">
        <v>0</v>
      </c>
      <c r="L743" s="115">
        <v>2</v>
      </c>
      <c r="M743" s="150" t="s">
        <v>553</v>
      </c>
      <c r="N743" s="81">
        <v>100000</v>
      </c>
    </row>
    <row r="744" spans="1:14" x14ac:dyDescent="0.2">
      <c r="A744" s="132"/>
      <c r="B744" s="95"/>
      <c r="C744" s="95"/>
      <c r="D744" s="107"/>
      <c r="E744" s="95"/>
      <c r="F744" s="114" t="s">
        <v>552</v>
      </c>
      <c r="G744" s="96">
        <v>920</v>
      </c>
      <c r="H744" s="97">
        <v>167</v>
      </c>
      <c r="I744" s="112">
        <v>29</v>
      </c>
      <c r="J744" s="99">
        <v>101</v>
      </c>
      <c r="K744" s="112">
        <v>0</v>
      </c>
      <c r="L744" s="115">
        <v>2</v>
      </c>
      <c r="M744" s="206" t="s">
        <v>567</v>
      </c>
      <c r="N744" s="81">
        <v>100000</v>
      </c>
    </row>
    <row r="745" spans="1:14" x14ac:dyDescent="0.2">
      <c r="A745" s="132"/>
      <c r="B745" s="95"/>
      <c r="C745" s="95"/>
      <c r="D745" s="107"/>
      <c r="E745" s="95"/>
      <c r="F745" s="114"/>
      <c r="G745" s="96">
        <v>920</v>
      </c>
      <c r="H745" s="97">
        <v>188</v>
      </c>
      <c r="I745" s="112">
        <v>22</v>
      </c>
      <c r="J745" s="99">
        <v>101</v>
      </c>
      <c r="K745" s="112">
        <v>0</v>
      </c>
      <c r="L745" s="115">
        <v>1</v>
      </c>
      <c r="M745" s="150" t="s">
        <v>568</v>
      </c>
      <c r="N745" s="81">
        <v>75000</v>
      </c>
    </row>
    <row r="746" spans="1:14" x14ac:dyDescent="0.2">
      <c r="A746" s="132"/>
      <c r="B746" s="95"/>
      <c r="C746" s="95"/>
      <c r="D746" s="107"/>
      <c r="E746" s="95"/>
      <c r="F746" s="114" t="s">
        <v>552</v>
      </c>
      <c r="G746" s="96">
        <v>920</v>
      </c>
      <c r="H746" s="97">
        <v>188</v>
      </c>
      <c r="I746" s="112">
        <v>29</v>
      </c>
      <c r="J746" s="99">
        <v>101</v>
      </c>
      <c r="K746" s="112">
        <v>0</v>
      </c>
      <c r="L746" s="115">
        <v>2</v>
      </c>
      <c r="M746" s="150" t="s">
        <v>568</v>
      </c>
      <c r="N746" s="81">
        <v>75000</v>
      </c>
    </row>
    <row r="747" spans="1:14" x14ac:dyDescent="0.2">
      <c r="A747" s="132"/>
      <c r="B747" s="95"/>
      <c r="C747" s="95"/>
      <c r="D747" s="107"/>
      <c r="E747" s="95"/>
      <c r="F747" s="114"/>
      <c r="G747" s="96">
        <v>920</v>
      </c>
      <c r="H747" s="97">
        <v>2</v>
      </c>
      <c r="I747" s="112"/>
      <c r="J747" s="112"/>
      <c r="K747" s="112"/>
      <c r="L747" s="115"/>
      <c r="M747" s="158" t="s">
        <v>383</v>
      </c>
      <c r="N747" s="100"/>
    </row>
    <row r="748" spans="1:14" x14ac:dyDescent="0.2">
      <c r="A748" s="132"/>
      <c r="B748" s="95"/>
      <c r="C748" s="95"/>
      <c r="D748" s="107"/>
      <c r="E748" s="95"/>
      <c r="F748" s="114" t="s">
        <v>552</v>
      </c>
      <c r="G748" s="96">
        <v>920</v>
      </c>
      <c r="H748" s="97">
        <v>214</v>
      </c>
      <c r="I748" s="112">
        <v>22</v>
      </c>
      <c r="J748" s="112">
        <v>101</v>
      </c>
      <c r="K748" s="112">
        <v>0</v>
      </c>
      <c r="L748" s="115">
        <v>1</v>
      </c>
      <c r="M748" s="206" t="s">
        <v>554</v>
      </c>
      <c r="N748" s="81">
        <v>75000</v>
      </c>
    </row>
    <row r="749" spans="1:14" x14ac:dyDescent="0.2">
      <c r="A749" s="132"/>
      <c r="B749" s="95"/>
      <c r="C749" s="95"/>
      <c r="D749" s="107"/>
      <c r="E749" s="95"/>
      <c r="F749" s="114" t="s">
        <v>552</v>
      </c>
      <c r="G749" s="96">
        <v>920</v>
      </c>
      <c r="H749" s="97">
        <v>223</v>
      </c>
      <c r="I749" s="112">
        <v>22</v>
      </c>
      <c r="J749" s="112">
        <v>101</v>
      </c>
      <c r="K749" s="112">
        <v>0</v>
      </c>
      <c r="L749" s="115">
        <v>1</v>
      </c>
      <c r="M749" s="158" t="s">
        <v>555</v>
      </c>
      <c r="N749" s="81">
        <v>300000</v>
      </c>
    </row>
    <row r="750" spans="1:14" x14ac:dyDescent="0.2">
      <c r="A750" s="132"/>
      <c r="B750" s="95"/>
      <c r="C750" s="95"/>
      <c r="D750" s="107"/>
      <c r="E750" s="95"/>
      <c r="F750" s="114" t="s">
        <v>552</v>
      </c>
      <c r="G750" s="96">
        <v>920</v>
      </c>
      <c r="H750" s="97">
        <v>253</v>
      </c>
      <c r="I750" s="112">
        <v>22</v>
      </c>
      <c r="J750" s="112">
        <v>101</v>
      </c>
      <c r="K750" s="112">
        <v>0</v>
      </c>
      <c r="L750" s="115">
        <v>1</v>
      </c>
      <c r="M750" s="158" t="s">
        <v>556</v>
      </c>
      <c r="N750" s="100">
        <v>300000</v>
      </c>
    </row>
    <row r="751" spans="1:14" x14ac:dyDescent="0.2">
      <c r="A751" s="132"/>
      <c r="B751" s="95"/>
      <c r="C751" s="95"/>
      <c r="D751" s="107"/>
      <c r="E751" s="95"/>
      <c r="F751" s="114" t="s">
        <v>552</v>
      </c>
      <c r="G751" s="96">
        <v>920</v>
      </c>
      <c r="H751" s="97">
        <v>262</v>
      </c>
      <c r="I751" s="112">
        <v>22</v>
      </c>
      <c r="J751" s="112">
        <v>101</v>
      </c>
      <c r="K751" s="112">
        <v>0</v>
      </c>
      <c r="L751" s="115">
        <v>1</v>
      </c>
      <c r="M751" s="158" t="s">
        <v>320</v>
      </c>
      <c r="N751" s="81">
        <v>100000</v>
      </c>
    </row>
    <row r="752" spans="1:14" x14ac:dyDescent="0.2">
      <c r="A752" s="132"/>
      <c r="B752" s="95"/>
      <c r="C752" s="95"/>
      <c r="D752" s="107"/>
      <c r="E752" s="95"/>
      <c r="F752" s="114" t="s">
        <v>552</v>
      </c>
      <c r="G752" s="96">
        <v>920</v>
      </c>
      <c r="H752" s="97">
        <v>274</v>
      </c>
      <c r="I752" s="112">
        <v>22</v>
      </c>
      <c r="J752" s="112">
        <v>101</v>
      </c>
      <c r="K752" s="112">
        <v>0</v>
      </c>
      <c r="L752" s="115">
        <v>1</v>
      </c>
      <c r="M752" s="158" t="s">
        <v>431</v>
      </c>
      <c r="N752" s="81">
        <v>175000</v>
      </c>
    </row>
    <row r="753" spans="1:14" ht="22.5" x14ac:dyDescent="0.2">
      <c r="A753" s="132"/>
      <c r="B753" s="95"/>
      <c r="C753" s="95"/>
      <c r="D753" s="107"/>
      <c r="E753" s="95"/>
      <c r="F753" s="114" t="s">
        <v>552</v>
      </c>
      <c r="G753" s="96">
        <v>920</v>
      </c>
      <c r="H753" s="97">
        <v>275</v>
      </c>
      <c r="I753" s="112">
        <v>22</v>
      </c>
      <c r="J753" s="112">
        <v>101</v>
      </c>
      <c r="K753" s="112">
        <v>0</v>
      </c>
      <c r="L753" s="115">
        <v>1</v>
      </c>
      <c r="M753" s="158" t="s">
        <v>569</v>
      </c>
      <c r="N753" s="100">
        <v>250000</v>
      </c>
    </row>
    <row r="754" spans="1:14" x14ac:dyDescent="0.2">
      <c r="A754" s="132"/>
      <c r="B754" s="95"/>
      <c r="C754" s="95"/>
      <c r="D754" s="107"/>
      <c r="E754" s="95"/>
      <c r="F754" s="114" t="s">
        <v>552</v>
      </c>
      <c r="G754" s="96">
        <v>920</v>
      </c>
      <c r="H754" s="97">
        <v>281</v>
      </c>
      <c r="I754" s="112">
        <v>22</v>
      </c>
      <c r="J754" s="112">
        <v>101</v>
      </c>
      <c r="K754" s="112">
        <v>0</v>
      </c>
      <c r="L754" s="115">
        <v>1</v>
      </c>
      <c r="M754" s="158" t="s">
        <v>570</v>
      </c>
      <c r="N754" s="81">
        <v>150000</v>
      </c>
    </row>
    <row r="755" spans="1:14" x14ac:dyDescent="0.2">
      <c r="A755" s="132"/>
      <c r="B755" s="95"/>
      <c r="C755" s="95"/>
      <c r="D755" s="107"/>
      <c r="E755" s="95"/>
      <c r="F755" s="114" t="s">
        <v>552</v>
      </c>
      <c r="G755" s="96">
        <v>920</v>
      </c>
      <c r="H755" s="97">
        <v>298</v>
      </c>
      <c r="I755" s="112">
        <v>22</v>
      </c>
      <c r="J755" s="112">
        <v>101</v>
      </c>
      <c r="K755" s="112">
        <v>0</v>
      </c>
      <c r="L755" s="115">
        <v>1</v>
      </c>
      <c r="M755" s="158" t="s">
        <v>342</v>
      </c>
      <c r="N755" s="81">
        <v>200000</v>
      </c>
    </row>
    <row r="756" spans="1:14" ht="45" x14ac:dyDescent="0.2">
      <c r="A756" s="132"/>
      <c r="B756" s="95"/>
      <c r="C756" s="95"/>
      <c r="D756" s="107">
        <v>3</v>
      </c>
      <c r="E756" s="95"/>
      <c r="F756" s="114"/>
      <c r="G756" s="96"/>
      <c r="H756" s="109"/>
      <c r="I756" s="109"/>
      <c r="J756" s="144"/>
      <c r="K756" s="109"/>
      <c r="L756" s="145"/>
      <c r="M756" s="178" t="s">
        <v>611</v>
      </c>
      <c r="N756" s="71"/>
    </row>
    <row r="757" spans="1:14" x14ac:dyDescent="0.2">
      <c r="A757" s="132"/>
      <c r="B757" s="95"/>
      <c r="C757" s="95"/>
      <c r="D757" s="107"/>
      <c r="E757" s="95">
        <v>0</v>
      </c>
      <c r="F757" s="114"/>
      <c r="G757" s="96"/>
      <c r="H757" s="109"/>
      <c r="I757" s="109"/>
      <c r="J757" s="144"/>
      <c r="K757" s="109"/>
      <c r="L757" s="145"/>
      <c r="M757" s="207" t="s">
        <v>462</v>
      </c>
      <c r="N757" s="71"/>
    </row>
    <row r="758" spans="1:14" x14ac:dyDescent="0.2">
      <c r="A758" s="132"/>
      <c r="B758" s="95"/>
      <c r="C758" s="95"/>
      <c r="D758" s="107"/>
      <c r="E758" s="95"/>
      <c r="F758" s="165" t="s">
        <v>552</v>
      </c>
      <c r="G758" s="98">
        <v>920</v>
      </c>
      <c r="H758" s="109">
        <v>223</v>
      </c>
      <c r="I758" s="98">
        <v>21</v>
      </c>
      <c r="J758" s="98">
        <v>101</v>
      </c>
      <c r="K758" s="98">
        <v>0</v>
      </c>
      <c r="L758" s="115">
        <v>1</v>
      </c>
      <c r="M758" s="166" t="s">
        <v>555</v>
      </c>
      <c r="N758" s="100">
        <v>540000</v>
      </c>
    </row>
    <row r="759" spans="1:14" x14ac:dyDescent="0.2">
      <c r="A759" s="132"/>
      <c r="B759" s="95"/>
      <c r="C759" s="95"/>
      <c r="D759" s="107"/>
      <c r="E759" s="95"/>
      <c r="F759" s="165" t="s">
        <v>552</v>
      </c>
      <c r="G759" s="98">
        <v>920</v>
      </c>
      <c r="H759" s="109">
        <v>331</v>
      </c>
      <c r="I759" s="98">
        <v>31</v>
      </c>
      <c r="J759" s="98">
        <v>151</v>
      </c>
      <c r="K759" s="98">
        <v>0</v>
      </c>
      <c r="L759" s="115">
        <v>2</v>
      </c>
      <c r="M759" s="166" t="s">
        <v>555</v>
      </c>
      <c r="N759" s="160">
        <v>360000</v>
      </c>
    </row>
    <row r="760" spans="1:14" ht="45" x14ac:dyDescent="0.2">
      <c r="A760" s="132"/>
      <c r="B760" s="95"/>
      <c r="C760" s="95"/>
      <c r="D760" s="107">
        <v>4</v>
      </c>
      <c r="E760" s="95"/>
      <c r="F760" s="114"/>
      <c r="G760" s="96"/>
      <c r="H760" s="109"/>
      <c r="I760" s="109"/>
      <c r="J760" s="144"/>
      <c r="K760" s="109"/>
      <c r="L760" s="145"/>
      <c r="M760" s="181" t="s">
        <v>612</v>
      </c>
      <c r="N760" s="71"/>
    </row>
    <row r="761" spans="1:14" x14ac:dyDescent="0.2">
      <c r="A761" s="132"/>
      <c r="B761" s="95"/>
      <c r="C761" s="95"/>
      <c r="D761" s="107"/>
      <c r="E761" s="95">
        <v>0</v>
      </c>
      <c r="F761" s="114"/>
      <c r="G761" s="96"/>
      <c r="H761" s="109"/>
      <c r="I761" s="109"/>
      <c r="J761" s="144"/>
      <c r="K761" s="109"/>
      <c r="L761" s="145"/>
      <c r="M761" s="200" t="s">
        <v>462</v>
      </c>
      <c r="N761" s="71"/>
    </row>
    <row r="762" spans="1:14" x14ac:dyDescent="0.2">
      <c r="A762" s="132"/>
      <c r="B762" s="95"/>
      <c r="C762" s="95"/>
      <c r="D762" s="107"/>
      <c r="E762" s="95"/>
      <c r="F762" s="165" t="s">
        <v>552</v>
      </c>
      <c r="G762" s="98">
        <v>920</v>
      </c>
      <c r="H762" s="109">
        <v>223</v>
      </c>
      <c r="I762" s="98">
        <v>22</v>
      </c>
      <c r="J762" s="98">
        <v>101</v>
      </c>
      <c r="K762" s="98">
        <v>0</v>
      </c>
      <c r="L762" s="115">
        <v>1</v>
      </c>
      <c r="M762" s="166" t="s">
        <v>555</v>
      </c>
      <c r="N762" s="71">
        <v>400000</v>
      </c>
    </row>
    <row r="763" spans="1:14" x14ac:dyDescent="0.2">
      <c r="A763" s="132"/>
      <c r="B763" s="95"/>
      <c r="C763" s="95"/>
      <c r="D763" s="107"/>
      <c r="E763" s="95"/>
      <c r="F763" s="165" t="s">
        <v>552</v>
      </c>
      <c r="G763" s="98">
        <v>920</v>
      </c>
      <c r="H763" s="109">
        <v>331</v>
      </c>
      <c r="I763" s="98">
        <v>21</v>
      </c>
      <c r="J763" s="98">
        <v>101</v>
      </c>
      <c r="K763" s="98">
        <v>0</v>
      </c>
      <c r="L763" s="115">
        <v>1</v>
      </c>
      <c r="M763" s="166" t="s">
        <v>555</v>
      </c>
      <c r="N763" s="71">
        <v>500000</v>
      </c>
    </row>
    <row r="764" spans="1:14" ht="56.25" x14ac:dyDescent="0.2">
      <c r="A764" s="132"/>
      <c r="B764" s="95"/>
      <c r="C764" s="95"/>
      <c r="D764" s="107">
        <v>5</v>
      </c>
      <c r="E764" s="95"/>
      <c r="F764" s="165"/>
      <c r="G764" s="98"/>
      <c r="H764" s="109"/>
      <c r="I764" s="98"/>
      <c r="J764" s="98"/>
      <c r="K764" s="98"/>
      <c r="L764" s="115"/>
      <c r="M764" s="208" t="s">
        <v>613</v>
      </c>
      <c r="N764" s="71"/>
    </row>
    <row r="765" spans="1:14" x14ac:dyDescent="0.2">
      <c r="A765" s="132"/>
      <c r="B765" s="95"/>
      <c r="C765" s="95"/>
      <c r="D765" s="107"/>
      <c r="E765" s="95">
        <v>0</v>
      </c>
      <c r="F765" s="165"/>
      <c r="G765" s="98"/>
      <c r="H765" s="109"/>
      <c r="I765" s="98"/>
      <c r="J765" s="98"/>
      <c r="K765" s="98"/>
      <c r="L765" s="115"/>
      <c r="M765" s="166" t="s">
        <v>462</v>
      </c>
      <c r="N765" s="71"/>
    </row>
    <row r="766" spans="1:14" x14ac:dyDescent="0.2">
      <c r="A766" s="132"/>
      <c r="B766" s="95"/>
      <c r="C766" s="95"/>
      <c r="D766" s="107"/>
      <c r="E766" s="95"/>
      <c r="F766" s="165" t="s">
        <v>552</v>
      </c>
      <c r="G766" s="98">
        <v>920</v>
      </c>
      <c r="H766" s="109">
        <v>223</v>
      </c>
      <c r="I766" s="98">
        <v>21</v>
      </c>
      <c r="J766" s="98">
        <v>101</v>
      </c>
      <c r="K766" s="98">
        <v>0</v>
      </c>
      <c r="L766" s="115">
        <v>1</v>
      </c>
      <c r="M766" s="166" t="s">
        <v>555</v>
      </c>
      <c r="N766" s="71">
        <v>400000</v>
      </c>
    </row>
    <row r="767" spans="1:14" x14ac:dyDescent="0.2">
      <c r="A767" s="132"/>
      <c r="B767" s="95"/>
      <c r="C767" s="95"/>
      <c r="D767" s="107"/>
      <c r="E767" s="95"/>
      <c r="F767" s="165" t="s">
        <v>552</v>
      </c>
      <c r="G767" s="98">
        <v>920</v>
      </c>
      <c r="H767" s="109">
        <v>223</v>
      </c>
      <c r="I767" s="98">
        <v>29</v>
      </c>
      <c r="J767" s="98">
        <v>101</v>
      </c>
      <c r="K767" s="98">
        <v>0</v>
      </c>
      <c r="L767" s="115">
        <v>2</v>
      </c>
      <c r="M767" s="166" t="s">
        <v>555</v>
      </c>
      <c r="N767" s="71">
        <v>400000</v>
      </c>
    </row>
    <row r="768" spans="1:14" ht="45" x14ac:dyDescent="0.2">
      <c r="A768" s="132"/>
      <c r="B768" s="95"/>
      <c r="C768" s="95"/>
      <c r="D768" s="107"/>
      <c r="E768" s="95">
        <v>1</v>
      </c>
      <c r="F768" s="165"/>
      <c r="G768" s="98"/>
      <c r="H768" s="109"/>
      <c r="I768" s="98"/>
      <c r="J768" s="98"/>
      <c r="K768" s="98"/>
      <c r="L768" s="115"/>
      <c r="M768" s="177" t="s">
        <v>614</v>
      </c>
      <c r="N768" s="71">
        <v>500000</v>
      </c>
    </row>
    <row r="769" spans="1:14" x14ac:dyDescent="0.2">
      <c r="A769" s="132"/>
      <c r="B769" s="95"/>
      <c r="C769" s="95"/>
      <c r="D769" s="107"/>
      <c r="E769" s="95"/>
      <c r="F769" s="165" t="s">
        <v>552</v>
      </c>
      <c r="G769" s="98">
        <v>920</v>
      </c>
      <c r="H769" s="109">
        <v>331</v>
      </c>
      <c r="I769" s="98">
        <v>21</v>
      </c>
      <c r="J769" s="98"/>
      <c r="K769" s="98"/>
      <c r="L769" s="115"/>
      <c r="M769" s="167" t="s">
        <v>522</v>
      </c>
      <c r="N769" s="71"/>
    </row>
    <row r="770" spans="1:14" ht="45" x14ac:dyDescent="0.2">
      <c r="A770" s="132"/>
      <c r="B770" s="95"/>
      <c r="C770" s="95"/>
      <c r="D770" s="107"/>
      <c r="E770" s="95"/>
      <c r="F770" s="165"/>
      <c r="G770" s="98"/>
      <c r="H770" s="109"/>
      <c r="I770" s="98"/>
      <c r="J770" s="98"/>
      <c r="K770" s="98"/>
      <c r="L770" s="115"/>
      <c r="M770" s="177" t="s">
        <v>615</v>
      </c>
      <c r="N770" s="71">
        <v>500000</v>
      </c>
    </row>
    <row r="771" spans="1:14" x14ac:dyDescent="0.2">
      <c r="A771" s="132"/>
      <c r="B771" s="95"/>
      <c r="C771" s="95"/>
      <c r="D771" s="107"/>
      <c r="E771" s="95"/>
      <c r="F771" s="165" t="s">
        <v>552</v>
      </c>
      <c r="G771" s="98">
        <v>920</v>
      </c>
      <c r="H771" s="109">
        <v>331</v>
      </c>
      <c r="I771" s="98">
        <v>21</v>
      </c>
      <c r="J771" s="98">
        <v>101</v>
      </c>
      <c r="K771" s="98">
        <v>0</v>
      </c>
      <c r="L771" s="115">
        <v>1</v>
      </c>
      <c r="M771" s="167" t="s">
        <v>522</v>
      </c>
      <c r="N771" s="71"/>
    </row>
    <row r="772" spans="1:14" ht="56.25" x14ac:dyDescent="0.2">
      <c r="A772" s="132"/>
      <c r="B772" s="95"/>
      <c r="C772" s="95"/>
      <c r="D772" s="107"/>
      <c r="E772" s="95"/>
      <c r="F772" s="165"/>
      <c r="G772" s="98"/>
      <c r="H772" s="109"/>
      <c r="I772" s="98"/>
      <c r="J772" s="98"/>
      <c r="K772" s="98"/>
      <c r="L772" s="115"/>
      <c r="M772" s="177" t="s">
        <v>616</v>
      </c>
      <c r="N772" s="71">
        <v>457420</v>
      </c>
    </row>
    <row r="773" spans="1:14" x14ac:dyDescent="0.2">
      <c r="A773" s="132"/>
      <c r="B773" s="95"/>
      <c r="C773" s="95"/>
      <c r="D773" s="107"/>
      <c r="E773" s="95"/>
      <c r="F773" s="165" t="s">
        <v>552</v>
      </c>
      <c r="G773" s="98">
        <v>920</v>
      </c>
      <c r="H773" s="109">
        <v>331</v>
      </c>
      <c r="I773" s="98">
        <v>22</v>
      </c>
      <c r="J773" s="98">
        <v>101</v>
      </c>
      <c r="K773" s="98">
        <v>0</v>
      </c>
      <c r="L773" s="115">
        <v>1</v>
      </c>
      <c r="M773" s="167" t="s">
        <v>522</v>
      </c>
      <c r="N773" s="71"/>
    </row>
    <row r="774" spans="1:14" ht="56.25" x14ac:dyDescent="0.2">
      <c r="A774" s="132"/>
      <c r="B774" s="95"/>
      <c r="C774" s="95"/>
      <c r="D774" s="107"/>
      <c r="E774" s="95"/>
      <c r="F774" s="165"/>
      <c r="G774" s="98"/>
      <c r="H774" s="109"/>
      <c r="I774" s="98"/>
      <c r="J774" s="98"/>
      <c r="K774" s="98"/>
      <c r="L774" s="115"/>
      <c r="M774" s="177" t="s">
        <v>617</v>
      </c>
      <c r="N774" s="71">
        <v>500000</v>
      </c>
    </row>
    <row r="775" spans="1:14" x14ac:dyDescent="0.2">
      <c r="A775" s="132"/>
      <c r="B775" s="95"/>
      <c r="C775" s="95"/>
      <c r="D775" s="107"/>
      <c r="E775" s="95"/>
      <c r="F775" s="165" t="s">
        <v>552</v>
      </c>
      <c r="G775" s="98">
        <v>920</v>
      </c>
      <c r="H775" s="109">
        <v>331</v>
      </c>
      <c r="I775" s="98">
        <v>22</v>
      </c>
      <c r="J775" s="98">
        <v>101</v>
      </c>
      <c r="K775" s="98">
        <v>0</v>
      </c>
      <c r="L775" s="115">
        <v>1</v>
      </c>
      <c r="M775" s="162" t="s">
        <v>522</v>
      </c>
      <c r="N775" s="71"/>
    </row>
    <row r="776" spans="1:14" x14ac:dyDescent="0.2">
      <c r="A776" s="132"/>
      <c r="B776" s="95"/>
      <c r="C776" s="95"/>
      <c r="D776" s="107"/>
      <c r="E776" s="95"/>
      <c r="F776" s="165" t="s">
        <v>552</v>
      </c>
      <c r="G776" s="98">
        <v>920</v>
      </c>
      <c r="H776" s="109">
        <v>331</v>
      </c>
      <c r="I776" s="98">
        <v>29</v>
      </c>
      <c r="J776" s="98">
        <v>101</v>
      </c>
      <c r="K776" s="98">
        <v>0</v>
      </c>
      <c r="L776" s="115">
        <v>3</v>
      </c>
      <c r="M776" s="162" t="s">
        <v>522</v>
      </c>
      <c r="N776" s="71"/>
    </row>
    <row r="777" spans="1:14" x14ac:dyDescent="0.2">
      <c r="A777" s="132">
        <v>33</v>
      </c>
      <c r="B777" s="95"/>
      <c r="C777" s="95"/>
      <c r="D777" s="107"/>
      <c r="E777" s="95"/>
      <c r="F777" s="114"/>
      <c r="G777" s="96"/>
      <c r="H777" s="109"/>
      <c r="I777" s="98"/>
      <c r="J777" s="99"/>
      <c r="K777" s="98"/>
      <c r="L777" s="115"/>
      <c r="M777" s="181" t="s">
        <v>618</v>
      </c>
      <c r="N777" s="81"/>
    </row>
    <row r="778" spans="1:14" x14ac:dyDescent="0.2">
      <c r="A778" s="132"/>
      <c r="B778" s="95">
        <v>0</v>
      </c>
      <c r="C778" s="95"/>
      <c r="D778" s="107"/>
      <c r="E778" s="95"/>
      <c r="F778" s="114"/>
      <c r="G778" s="96"/>
      <c r="H778" s="109"/>
      <c r="I778" s="98"/>
      <c r="J778" s="99"/>
      <c r="K778" s="98"/>
      <c r="L778" s="115"/>
      <c r="M778" s="180" t="s">
        <v>562</v>
      </c>
      <c r="N778" s="81"/>
    </row>
    <row r="779" spans="1:14" ht="22.5" x14ac:dyDescent="0.2">
      <c r="A779" s="132"/>
      <c r="B779" s="95"/>
      <c r="C779" s="95">
        <v>1</v>
      </c>
      <c r="D779" s="107"/>
      <c r="E779" s="95"/>
      <c r="F779" s="114"/>
      <c r="G779" s="96"/>
      <c r="H779" s="109"/>
      <c r="I779" s="98"/>
      <c r="J779" s="99"/>
      <c r="K779" s="98"/>
      <c r="L779" s="115"/>
      <c r="M779" s="181" t="s">
        <v>619</v>
      </c>
      <c r="N779" s="81"/>
    </row>
    <row r="780" spans="1:14" ht="33.75" x14ac:dyDescent="0.2">
      <c r="A780" s="132"/>
      <c r="B780" s="95"/>
      <c r="C780" s="95"/>
      <c r="D780" s="107">
        <v>1</v>
      </c>
      <c r="E780" s="95"/>
      <c r="F780" s="114"/>
      <c r="G780" s="96"/>
      <c r="H780" s="109"/>
      <c r="I780" s="98"/>
      <c r="J780" s="99"/>
      <c r="K780" s="98"/>
      <c r="L780" s="115"/>
      <c r="M780" s="181" t="s">
        <v>620</v>
      </c>
      <c r="N780" s="81"/>
    </row>
    <row r="781" spans="1:14" x14ac:dyDescent="0.2">
      <c r="A781" s="132"/>
      <c r="B781" s="95"/>
      <c r="C781" s="95"/>
      <c r="D781" s="107"/>
      <c r="E781" s="95">
        <v>0</v>
      </c>
      <c r="F781" s="114"/>
      <c r="G781" s="96"/>
      <c r="H781" s="109"/>
      <c r="I781" s="98"/>
      <c r="J781" s="99"/>
      <c r="K781" s="98"/>
      <c r="L781" s="115"/>
      <c r="M781" s="202" t="s">
        <v>462</v>
      </c>
      <c r="N781" s="81"/>
    </row>
    <row r="782" spans="1:14" x14ac:dyDescent="0.2">
      <c r="A782" s="132"/>
      <c r="B782" s="95"/>
      <c r="C782" s="95"/>
      <c r="D782" s="107"/>
      <c r="E782" s="95"/>
      <c r="F782" s="114" t="s">
        <v>576</v>
      </c>
      <c r="G782" s="96">
        <v>920</v>
      </c>
      <c r="H782" s="97">
        <v>11</v>
      </c>
      <c r="I782" s="112">
        <v>22</v>
      </c>
      <c r="J782" s="99">
        <v>101</v>
      </c>
      <c r="K782" s="112">
        <v>0</v>
      </c>
      <c r="L782" s="115">
        <v>1</v>
      </c>
      <c r="M782" s="150" t="s">
        <v>340</v>
      </c>
      <c r="N782" s="100">
        <v>286440</v>
      </c>
    </row>
    <row r="783" spans="1:14" ht="22.5" x14ac:dyDescent="0.2">
      <c r="A783" s="132"/>
      <c r="B783" s="95"/>
      <c r="C783" s="95"/>
      <c r="D783" s="107"/>
      <c r="E783" s="95"/>
      <c r="F783" s="114" t="s">
        <v>576</v>
      </c>
      <c r="G783" s="96">
        <v>920</v>
      </c>
      <c r="H783" s="97">
        <v>15</v>
      </c>
      <c r="I783" s="112">
        <v>22</v>
      </c>
      <c r="J783" s="99">
        <v>101</v>
      </c>
      <c r="K783" s="112">
        <v>0</v>
      </c>
      <c r="L783" s="115">
        <v>1</v>
      </c>
      <c r="M783" s="134" t="s">
        <v>296</v>
      </c>
      <c r="N783" s="100">
        <v>18000</v>
      </c>
    </row>
    <row r="784" spans="1:14" x14ac:dyDescent="0.2">
      <c r="A784" s="132"/>
      <c r="B784" s="95"/>
      <c r="C784" s="95"/>
      <c r="D784" s="107"/>
      <c r="E784" s="95"/>
      <c r="F784" s="114" t="s">
        <v>576</v>
      </c>
      <c r="G784" s="96">
        <v>920</v>
      </c>
      <c r="H784" s="97">
        <v>22</v>
      </c>
      <c r="I784" s="112">
        <v>22</v>
      </c>
      <c r="J784" s="99">
        <v>101</v>
      </c>
      <c r="K784" s="112">
        <v>0</v>
      </c>
      <c r="L784" s="115">
        <v>1</v>
      </c>
      <c r="M784" s="134" t="s">
        <v>574</v>
      </c>
      <c r="N784" s="100">
        <v>308280</v>
      </c>
    </row>
    <row r="785" spans="1:14" ht="22.5" x14ac:dyDescent="0.2">
      <c r="A785" s="132"/>
      <c r="B785" s="95"/>
      <c r="C785" s="95"/>
      <c r="D785" s="107"/>
      <c r="E785" s="95"/>
      <c r="F785" s="114" t="s">
        <v>576</v>
      </c>
      <c r="G785" s="96">
        <v>920</v>
      </c>
      <c r="H785" s="97">
        <v>27</v>
      </c>
      <c r="I785" s="112">
        <v>22</v>
      </c>
      <c r="J785" s="99">
        <v>101</v>
      </c>
      <c r="K785" s="112">
        <v>0</v>
      </c>
      <c r="L785" s="115">
        <v>1</v>
      </c>
      <c r="M785" s="134" t="s">
        <v>575</v>
      </c>
      <c r="N785" s="100">
        <v>21000</v>
      </c>
    </row>
    <row r="786" spans="1:14" x14ac:dyDescent="0.2">
      <c r="A786" s="132"/>
      <c r="B786" s="95"/>
      <c r="C786" s="95"/>
      <c r="D786" s="107"/>
      <c r="E786" s="95"/>
      <c r="F786" s="114" t="s">
        <v>576</v>
      </c>
      <c r="G786" s="96">
        <v>920</v>
      </c>
      <c r="H786" s="97">
        <v>71</v>
      </c>
      <c r="I786" s="112">
        <v>22</v>
      </c>
      <c r="J786" s="99">
        <v>101</v>
      </c>
      <c r="K786" s="112">
        <v>0</v>
      </c>
      <c r="L786" s="115">
        <v>1</v>
      </c>
      <c r="M786" s="150" t="s">
        <v>304</v>
      </c>
      <c r="N786" s="81">
        <v>49560</v>
      </c>
    </row>
    <row r="787" spans="1:14" x14ac:dyDescent="0.2">
      <c r="A787" s="132"/>
      <c r="B787" s="95"/>
      <c r="C787" s="95"/>
      <c r="D787" s="107"/>
      <c r="E787" s="95"/>
      <c r="F787" s="114" t="s">
        <v>576</v>
      </c>
      <c r="G787" s="96">
        <v>920</v>
      </c>
      <c r="H787" s="97">
        <v>72</v>
      </c>
      <c r="I787" s="112">
        <v>22</v>
      </c>
      <c r="J787" s="99">
        <v>101</v>
      </c>
      <c r="K787" s="112">
        <v>0</v>
      </c>
      <c r="L787" s="115">
        <v>1</v>
      </c>
      <c r="M787" s="150" t="s">
        <v>305</v>
      </c>
      <c r="N787" s="81">
        <v>49560</v>
      </c>
    </row>
    <row r="788" spans="1:14" x14ac:dyDescent="0.2">
      <c r="A788" s="132"/>
      <c r="B788" s="95"/>
      <c r="C788" s="95"/>
      <c r="D788" s="107"/>
      <c r="E788" s="95"/>
      <c r="F788" s="114" t="s">
        <v>576</v>
      </c>
      <c r="G788" s="96">
        <v>920</v>
      </c>
      <c r="H788" s="97">
        <v>73</v>
      </c>
      <c r="I788" s="112">
        <v>22</v>
      </c>
      <c r="J788" s="99">
        <v>101</v>
      </c>
      <c r="K788" s="112">
        <v>0</v>
      </c>
      <c r="L788" s="115">
        <v>1</v>
      </c>
      <c r="M788" s="150" t="s">
        <v>306</v>
      </c>
      <c r="N788" s="81">
        <v>3250</v>
      </c>
    </row>
    <row r="789" spans="1:14" x14ac:dyDescent="0.2">
      <c r="A789" s="132"/>
      <c r="B789" s="95"/>
      <c r="C789" s="95"/>
      <c r="D789" s="107"/>
      <c r="E789" s="95"/>
      <c r="F789" s="114" t="s">
        <v>576</v>
      </c>
      <c r="G789" s="96">
        <v>920</v>
      </c>
      <c r="H789" s="97">
        <v>79</v>
      </c>
      <c r="I789" s="112">
        <v>22</v>
      </c>
      <c r="J789" s="99">
        <v>101</v>
      </c>
      <c r="K789" s="112">
        <v>0</v>
      </c>
      <c r="L789" s="115">
        <v>1</v>
      </c>
      <c r="M789" s="150" t="s">
        <v>307</v>
      </c>
      <c r="N789" s="81">
        <v>40950</v>
      </c>
    </row>
    <row r="790" spans="1:14" x14ac:dyDescent="0.2">
      <c r="A790" s="132"/>
      <c r="B790" s="95"/>
      <c r="C790" s="95"/>
      <c r="D790" s="107"/>
      <c r="E790" s="95"/>
      <c r="F790" s="114"/>
      <c r="G790" s="96"/>
      <c r="H790" s="109">
        <v>1</v>
      </c>
      <c r="I790" s="98"/>
      <c r="J790" s="99"/>
      <c r="K790" s="98"/>
      <c r="L790" s="115"/>
      <c r="M790" s="158" t="s">
        <v>577</v>
      </c>
      <c r="N790" s="71"/>
    </row>
    <row r="791" spans="1:14" x14ac:dyDescent="0.2">
      <c r="A791" s="132"/>
      <c r="B791" s="95"/>
      <c r="C791" s="95"/>
      <c r="D791" s="107"/>
      <c r="E791" s="95"/>
      <c r="F791" s="114" t="s">
        <v>576</v>
      </c>
      <c r="G791" s="96">
        <v>920</v>
      </c>
      <c r="H791" s="76">
        <v>121</v>
      </c>
      <c r="I791" s="112">
        <v>22</v>
      </c>
      <c r="J791" s="99">
        <v>101</v>
      </c>
      <c r="K791" s="112">
        <v>0</v>
      </c>
      <c r="L791" s="115">
        <v>1</v>
      </c>
      <c r="M791" s="190" t="s">
        <v>526</v>
      </c>
      <c r="N791" s="81">
        <v>59920</v>
      </c>
    </row>
    <row r="792" spans="1:14" ht="22.5" x14ac:dyDescent="0.2">
      <c r="A792" s="132"/>
      <c r="B792" s="95"/>
      <c r="C792" s="95"/>
      <c r="D792" s="107"/>
      <c r="E792" s="95"/>
      <c r="F792" s="114" t="s">
        <v>576</v>
      </c>
      <c r="G792" s="96">
        <v>920</v>
      </c>
      <c r="H792" s="109">
        <v>122</v>
      </c>
      <c r="I792" s="112">
        <v>22</v>
      </c>
      <c r="J792" s="99">
        <v>101</v>
      </c>
      <c r="K792" s="112">
        <v>0</v>
      </c>
      <c r="L792" s="115">
        <v>1</v>
      </c>
      <c r="M792" s="158" t="s">
        <v>527</v>
      </c>
      <c r="N792" s="81">
        <v>25000</v>
      </c>
    </row>
    <row r="793" spans="1:14" x14ac:dyDescent="0.2">
      <c r="A793" s="132"/>
      <c r="B793" s="95"/>
      <c r="C793" s="95"/>
      <c r="D793" s="107"/>
      <c r="E793" s="95"/>
      <c r="F793" s="114" t="s">
        <v>576</v>
      </c>
      <c r="G793" s="96">
        <v>920</v>
      </c>
      <c r="H793" s="76">
        <v>141</v>
      </c>
      <c r="I793" s="112">
        <v>22</v>
      </c>
      <c r="J793" s="99">
        <v>101</v>
      </c>
      <c r="K793" s="112">
        <v>0</v>
      </c>
      <c r="L793" s="115">
        <v>1</v>
      </c>
      <c r="M793" s="190" t="s">
        <v>413</v>
      </c>
      <c r="N793" s="81">
        <v>25000</v>
      </c>
    </row>
    <row r="794" spans="1:14" ht="22.5" x14ac:dyDescent="0.2">
      <c r="A794" s="132"/>
      <c r="B794" s="95"/>
      <c r="C794" s="95"/>
      <c r="D794" s="107"/>
      <c r="E794" s="95"/>
      <c r="F794" s="114" t="s">
        <v>576</v>
      </c>
      <c r="G794" s="90">
        <v>920</v>
      </c>
      <c r="H794" s="76">
        <v>187</v>
      </c>
      <c r="I794" s="112">
        <v>22</v>
      </c>
      <c r="J794" s="99">
        <v>101</v>
      </c>
      <c r="K794" s="112">
        <v>0</v>
      </c>
      <c r="L794" s="115">
        <v>1</v>
      </c>
      <c r="M794" s="185" t="s">
        <v>578</v>
      </c>
      <c r="N794" s="81">
        <v>50000</v>
      </c>
    </row>
    <row r="795" spans="1:14" x14ac:dyDescent="0.2">
      <c r="A795" s="132"/>
      <c r="B795" s="95"/>
      <c r="C795" s="95"/>
      <c r="D795" s="107"/>
      <c r="E795" s="95"/>
      <c r="F795" s="114" t="s">
        <v>576</v>
      </c>
      <c r="G795" s="96">
        <v>920</v>
      </c>
      <c r="H795" s="76">
        <v>196</v>
      </c>
      <c r="I795" s="112">
        <v>22</v>
      </c>
      <c r="J795" s="99">
        <v>101</v>
      </c>
      <c r="K795" s="112">
        <v>0</v>
      </c>
      <c r="L795" s="115">
        <v>1</v>
      </c>
      <c r="M795" s="190" t="s">
        <v>579</v>
      </c>
      <c r="N795" s="81">
        <v>25000</v>
      </c>
    </row>
    <row r="796" spans="1:14" x14ac:dyDescent="0.2">
      <c r="A796" s="132"/>
      <c r="B796" s="95"/>
      <c r="C796" s="95"/>
      <c r="D796" s="107"/>
      <c r="E796" s="95"/>
      <c r="F796" s="114"/>
      <c r="G796" s="90"/>
      <c r="H796" s="76">
        <v>2</v>
      </c>
      <c r="I796" s="112"/>
      <c r="J796" s="99"/>
      <c r="K796" s="112"/>
      <c r="L796" s="115"/>
      <c r="M796" s="190" t="s">
        <v>580</v>
      </c>
      <c r="N796" s="81"/>
    </row>
    <row r="797" spans="1:14" x14ac:dyDescent="0.2">
      <c r="A797" s="132"/>
      <c r="B797" s="95"/>
      <c r="C797" s="95"/>
      <c r="D797" s="107"/>
      <c r="E797" s="95"/>
      <c r="F797" s="114" t="s">
        <v>576</v>
      </c>
      <c r="G797" s="96">
        <v>920</v>
      </c>
      <c r="H797" s="76">
        <v>211</v>
      </c>
      <c r="I797" s="112">
        <v>22</v>
      </c>
      <c r="J797" s="99">
        <v>101</v>
      </c>
      <c r="K797" s="112">
        <v>0</v>
      </c>
      <c r="L797" s="115">
        <v>1</v>
      </c>
      <c r="M797" s="190" t="s">
        <v>401</v>
      </c>
      <c r="N797" s="81">
        <v>75000</v>
      </c>
    </row>
    <row r="798" spans="1:14" x14ac:dyDescent="0.2">
      <c r="A798" s="132"/>
      <c r="B798" s="95"/>
      <c r="C798" s="95"/>
      <c r="D798" s="107"/>
      <c r="E798" s="95"/>
      <c r="F798" s="114" t="s">
        <v>576</v>
      </c>
      <c r="G798" s="96">
        <v>920</v>
      </c>
      <c r="H798" s="76">
        <v>294</v>
      </c>
      <c r="I798" s="112">
        <v>22</v>
      </c>
      <c r="J798" s="99">
        <v>101</v>
      </c>
      <c r="K798" s="112">
        <v>0</v>
      </c>
      <c r="L798" s="115">
        <v>2</v>
      </c>
      <c r="M798" s="190" t="s">
        <v>581</v>
      </c>
      <c r="N798" s="81">
        <v>50000</v>
      </c>
    </row>
    <row r="799" spans="1:14" x14ac:dyDescent="0.2">
      <c r="A799" s="132"/>
      <c r="B799" s="95"/>
      <c r="C799" s="95"/>
      <c r="D799" s="107"/>
      <c r="E799" s="95"/>
      <c r="F799" s="114"/>
      <c r="G799" s="96"/>
      <c r="H799" s="109"/>
      <c r="I799" s="98"/>
      <c r="J799" s="99"/>
      <c r="K799" s="98"/>
      <c r="L799" s="115"/>
      <c r="M799" s="150"/>
      <c r="N799" s="81"/>
    </row>
    <row r="800" spans="1:14" x14ac:dyDescent="0.2">
      <c r="A800" s="132">
        <v>99</v>
      </c>
      <c r="B800" s="95"/>
      <c r="C800" s="95"/>
      <c r="D800" s="107"/>
      <c r="E800" s="95"/>
      <c r="F800" s="114"/>
      <c r="G800" s="96"/>
      <c r="H800" s="109"/>
      <c r="I800" s="109"/>
      <c r="J800" s="144"/>
      <c r="K800" s="109"/>
      <c r="L800" s="145"/>
      <c r="M800" s="180" t="s">
        <v>582</v>
      </c>
      <c r="N800" s="71"/>
    </row>
    <row r="801" spans="1:14" x14ac:dyDescent="0.2">
      <c r="A801" s="132"/>
      <c r="B801" s="95">
        <v>0</v>
      </c>
      <c r="C801" s="95"/>
      <c r="D801" s="107"/>
      <c r="E801" s="95"/>
      <c r="F801" s="114"/>
      <c r="G801" s="96"/>
      <c r="H801" s="109"/>
      <c r="I801" s="109"/>
      <c r="J801" s="144"/>
      <c r="K801" s="109"/>
      <c r="L801" s="145"/>
      <c r="M801" s="180" t="s">
        <v>562</v>
      </c>
      <c r="N801" s="71"/>
    </row>
    <row r="802" spans="1:14" x14ac:dyDescent="0.2">
      <c r="A802" s="132"/>
      <c r="B802" s="95"/>
      <c r="C802" s="95">
        <v>0</v>
      </c>
      <c r="D802" s="107"/>
      <c r="E802" s="95"/>
      <c r="F802" s="114"/>
      <c r="G802" s="96"/>
      <c r="H802" s="109"/>
      <c r="I802" s="109"/>
      <c r="J802" s="144"/>
      <c r="K802" s="109"/>
      <c r="L802" s="145"/>
      <c r="M802" s="180" t="s">
        <v>583</v>
      </c>
      <c r="N802" s="71"/>
    </row>
    <row r="803" spans="1:14" x14ac:dyDescent="0.2">
      <c r="A803" s="132"/>
      <c r="B803" s="95"/>
      <c r="C803" s="95"/>
      <c r="D803" s="107">
        <v>1</v>
      </c>
      <c r="E803" s="95"/>
      <c r="F803" s="114"/>
      <c r="G803" s="96"/>
      <c r="H803" s="109"/>
      <c r="I803" s="109"/>
      <c r="J803" s="144"/>
      <c r="K803" s="109"/>
      <c r="L803" s="145"/>
      <c r="M803" s="180" t="s">
        <v>584</v>
      </c>
      <c r="N803" s="71"/>
    </row>
    <row r="804" spans="1:14" x14ac:dyDescent="0.2">
      <c r="A804" s="132"/>
      <c r="B804" s="95"/>
      <c r="C804" s="95"/>
      <c r="D804" s="107"/>
      <c r="E804" s="95">
        <v>0</v>
      </c>
      <c r="F804" s="114"/>
      <c r="G804" s="96"/>
      <c r="H804" s="109"/>
      <c r="I804" s="109"/>
      <c r="J804" s="144"/>
      <c r="K804" s="109"/>
      <c r="L804" s="145"/>
      <c r="M804" s="201" t="s">
        <v>462</v>
      </c>
      <c r="N804" s="71"/>
    </row>
    <row r="805" spans="1:14" ht="22.5" x14ac:dyDescent="0.2">
      <c r="A805" s="132"/>
      <c r="B805" s="95"/>
      <c r="C805" s="95"/>
      <c r="D805" s="107"/>
      <c r="E805" s="95"/>
      <c r="F805" s="114" t="s">
        <v>585</v>
      </c>
      <c r="G805" s="96">
        <v>920</v>
      </c>
      <c r="H805" s="109">
        <v>732</v>
      </c>
      <c r="I805" s="112">
        <v>21</v>
      </c>
      <c r="J805" s="99">
        <v>101</v>
      </c>
      <c r="K805" s="112">
        <v>0</v>
      </c>
      <c r="L805" s="115">
        <v>1</v>
      </c>
      <c r="M805" s="150" t="s">
        <v>586</v>
      </c>
      <c r="N805" s="71">
        <v>1300000</v>
      </c>
    </row>
    <row r="806" spans="1:14" ht="22.5" x14ac:dyDescent="0.2">
      <c r="A806" s="132"/>
      <c r="B806" s="95"/>
      <c r="C806" s="95"/>
      <c r="D806" s="107"/>
      <c r="E806" s="95"/>
      <c r="F806" s="114" t="s">
        <v>585</v>
      </c>
      <c r="G806" s="96">
        <v>920</v>
      </c>
      <c r="H806" s="109">
        <v>753</v>
      </c>
      <c r="I806" s="112">
        <v>21</v>
      </c>
      <c r="J806" s="99">
        <v>101</v>
      </c>
      <c r="K806" s="112">
        <v>0</v>
      </c>
      <c r="L806" s="115">
        <v>1</v>
      </c>
      <c r="M806" s="150" t="s">
        <v>587</v>
      </c>
      <c r="N806" s="71">
        <v>3500000</v>
      </c>
    </row>
    <row r="807" spans="1:14" x14ac:dyDescent="0.2">
      <c r="A807" s="132"/>
      <c r="B807" s="95"/>
      <c r="C807" s="95"/>
      <c r="D807" s="152">
        <v>2</v>
      </c>
      <c r="E807" s="95"/>
      <c r="F807" s="114"/>
      <c r="G807" s="96"/>
      <c r="H807" s="109"/>
      <c r="I807" s="112"/>
      <c r="J807" s="112"/>
      <c r="K807" s="112"/>
      <c r="L807" s="115"/>
      <c r="M807" s="180" t="s">
        <v>588</v>
      </c>
      <c r="N807" s="81"/>
    </row>
    <row r="808" spans="1:14" x14ac:dyDescent="0.2">
      <c r="A808" s="132"/>
      <c r="B808" s="95"/>
      <c r="C808" s="95"/>
      <c r="D808" s="152"/>
      <c r="E808" s="95">
        <v>0</v>
      </c>
      <c r="F808" s="114"/>
      <c r="G808" s="96"/>
      <c r="H808" s="109"/>
      <c r="I808" s="112"/>
      <c r="J808" s="112"/>
      <c r="K808" s="112"/>
      <c r="L808" s="115"/>
      <c r="M808" s="180" t="s">
        <v>462</v>
      </c>
      <c r="N808" s="81"/>
    </row>
    <row r="809" spans="1:14" x14ac:dyDescent="0.2">
      <c r="A809" s="132"/>
      <c r="B809" s="95"/>
      <c r="C809" s="95"/>
      <c r="D809" s="152"/>
      <c r="E809" s="95"/>
      <c r="F809" s="114" t="s">
        <v>585</v>
      </c>
      <c r="G809" s="96">
        <v>920</v>
      </c>
      <c r="H809" s="109">
        <v>431</v>
      </c>
      <c r="I809" s="112">
        <v>31</v>
      </c>
      <c r="J809" s="112">
        <v>151</v>
      </c>
      <c r="K809" s="112">
        <v>0</v>
      </c>
      <c r="L809" s="115">
        <v>2</v>
      </c>
      <c r="M809" s="153" t="s">
        <v>589</v>
      </c>
      <c r="N809" s="81">
        <v>50000</v>
      </c>
    </row>
    <row r="810" spans="1:14" ht="23.25" thickBot="1" x14ac:dyDescent="0.25">
      <c r="A810" s="136"/>
      <c r="B810" s="127"/>
      <c r="C810" s="127"/>
      <c r="D810" s="217"/>
      <c r="E810" s="127"/>
      <c r="F810" s="116" t="s">
        <v>585</v>
      </c>
      <c r="G810" s="117">
        <v>920</v>
      </c>
      <c r="H810" s="128">
        <v>435</v>
      </c>
      <c r="I810" s="118">
        <v>31</v>
      </c>
      <c r="J810" s="118">
        <v>151</v>
      </c>
      <c r="K810" s="118">
        <v>0</v>
      </c>
      <c r="L810" s="119">
        <v>2</v>
      </c>
      <c r="M810" s="209" t="s">
        <v>623</v>
      </c>
      <c r="N810" s="210">
        <v>100000</v>
      </c>
    </row>
    <row r="811" spans="1:14" ht="12" thickBot="1" x14ac:dyDescent="0.25">
      <c r="A811" s="218"/>
      <c r="B811" s="219"/>
      <c r="C811" s="219"/>
      <c r="D811" s="220"/>
      <c r="E811" s="219"/>
      <c r="F811" s="221"/>
      <c r="G811" s="222"/>
      <c r="H811" s="223"/>
      <c r="I811" s="224"/>
      <c r="J811" s="224"/>
      <c r="K811" s="224"/>
      <c r="L811" s="225"/>
      <c r="M811" s="211" t="s">
        <v>624</v>
      </c>
      <c r="N811" s="212">
        <f>SUM(N9:N810)</f>
        <v>82000000</v>
      </c>
    </row>
    <row r="812" spans="1:14" ht="12.75" customHeight="1" x14ac:dyDescent="0.2">
      <c r="A812" s="168"/>
      <c r="B812" s="168"/>
      <c r="C812" s="168"/>
      <c r="D812" s="168"/>
      <c r="E812" s="168"/>
      <c r="F812" s="168"/>
      <c r="G812" s="168"/>
      <c r="H812" s="169"/>
      <c r="I812" s="168"/>
      <c r="J812" s="168"/>
      <c r="K812" s="168"/>
      <c r="L812" s="168"/>
      <c r="M812" s="168"/>
      <c r="N812" s="214"/>
    </row>
    <row r="813" spans="1:14" ht="12.75" customHeight="1" x14ac:dyDescent="0.2">
      <c r="A813" s="168"/>
      <c r="B813" s="168"/>
      <c r="C813" s="168"/>
      <c r="D813" s="168"/>
      <c r="E813" s="168"/>
      <c r="F813" s="168"/>
      <c r="G813" s="168"/>
      <c r="H813" s="169"/>
      <c r="I813" s="168"/>
      <c r="J813" s="168"/>
      <c r="K813" s="168"/>
      <c r="L813" s="168"/>
      <c r="M813" s="170"/>
      <c r="N813" s="214"/>
    </row>
    <row r="814" spans="1:14" ht="12.75" customHeight="1" x14ac:dyDescent="0.2">
      <c r="A814" s="168"/>
      <c r="B814" s="168"/>
      <c r="C814" s="168"/>
      <c r="D814" s="168"/>
      <c r="E814" s="168"/>
      <c r="F814" s="168"/>
      <c r="G814" s="168"/>
      <c r="H814" s="169"/>
      <c r="I814" s="168"/>
      <c r="J814" s="168"/>
      <c r="K814" s="168"/>
      <c r="L814" s="168"/>
      <c r="M814" s="168"/>
      <c r="N814" s="214"/>
    </row>
    <row r="815" spans="1:14" ht="12.75" customHeight="1" x14ac:dyDescent="0.2">
      <c r="A815" s="168"/>
      <c r="B815" s="168"/>
      <c r="C815" s="168"/>
      <c r="D815" s="168"/>
      <c r="E815" s="168"/>
      <c r="F815" s="168"/>
      <c r="G815" s="168"/>
      <c r="H815" s="169"/>
      <c r="I815" s="168"/>
      <c r="J815" s="168"/>
      <c r="K815" s="168"/>
      <c r="L815" s="168"/>
      <c r="M815" s="168"/>
      <c r="N815" s="214"/>
    </row>
    <row r="816" spans="1:14" ht="12.75" customHeight="1" x14ac:dyDescent="0.2">
      <c r="A816" s="168"/>
      <c r="B816" s="168"/>
      <c r="C816" s="168"/>
      <c r="D816" s="168"/>
      <c r="E816" s="168"/>
      <c r="F816" s="168"/>
      <c r="G816" s="168"/>
      <c r="H816" s="169"/>
      <c r="I816" s="168"/>
      <c r="J816" s="168"/>
      <c r="K816" s="168"/>
      <c r="L816" s="168"/>
      <c r="M816" s="168"/>
      <c r="N816" s="214"/>
    </row>
    <row r="817" spans="1:14" ht="12.75" customHeight="1" x14ac:dyDescent="0.2">
      <c r="A817" s="168"/>
      <c r="B817" s="168"/>
      <c r="C817" s="168"/>
      <c r="D817" s="168"/>
      <c r="E817" s="168"/>
      <c r="F817" s="168"/>
      <c r="G817" s="168"/>
      <c r="H817" s="169"/>
      <c r="I817" s="168"/>
      <c r="J817" s="168"/>
      <c r="K817" s="168"/>
      <c r="L817" s="168"/>
      <c r="M817" s="168"/>
      <c r="N817" s="215"/>
    </row>
    <row r="818" spans="1:14" ht="12.75" customHeight="1" x14ac:dyDescent="0.2">
      <c r="A818" s="168"/>
      <c r="B818" s="168"/>
      <c r="C818" s="168"/>
      <c r="D818" s="168"/>
      <c r="E818" s="168"/>
      <c r="F818" s="168"/>
      <c r="G818" s="168"/>
      <c r="H818" s="169"/>
      <c r="I818" s="168"/>
      <c r="J818" s="168"/>
      <c r="K818" s="168"/>
      <c r="L818" s="168"/>
      <c r="M818" s="168"/>
      <c r="N818" s="216"/>
    </row>
    <row r="819" spans="1:14" ht="12.75" customHeight="1" x14ac:dyDescent="0.2">
      <c r="A819" s="168"/>
      <c r="B819" s="168"/>
      <c r="C819" s="168"/>
      <c r="D819" s="168"/>
      <c r="E819" s="168"/>
      <c r="F819" s="168"/>
      <c r="G819" s="168"/>
      <c r="H819" s="169"/>
      <c r="I819" s="168"/>
      <c r="J819" s="168"/>
      <c r="K819" s="168"/>
      <c r="L819" s="168"/>
      <c r="M819" s="168"/>
      <c r="N819" s="214"/>
    </row>
    <row r="820" spans="1:14" ht="12.75" customHeight="1" x14ac:dyDescent="0.2">
      <c r="A820" s="168"/>
      <c r="B820" s="168"/>
      <c r="C820" s="168"/>
      <c r="D820" s="168"/>
      <c r="E820" s="168"/>
      <c r="F820" s="168"/>
      <c r="G820" s="168"/>
      <c r="H820" s="169"/>
      <c r="I820" s="168"/>
      <c r="J820" s="168"/>
      <c r="K820" s="168"/>
      <c r="L820" s="168"/>
      <c r="M820" s="168"/>
      <c r="N820" s="214"/>
    </row>
    <row r="821" spans="1:14" ht="12.75" customHeight="1" x14ac:dyDescent="0.2">
      <c r="A821" s="168"/>
      <c r="B821" s="168"/>
      <c r="C821" s="168"/>
      <c r="D821" s="168"/>
      <c r="E821" s="168"/>
      <c r="F821" s="168"/>
      <c r="G821" s="168"/>
      <c r="H821" s="169"/>
      <c r="I821" s="168"/>
      <c r="J821" s="168"/>
      <c r="K821" s="168"/>
      <c r="L821" s="168"/>
      <c r="M821" s="168"/>
      <c r="N821" s="214"/>
    </row>
    <row r="822" spans="1:14" ht="12.75" customHeight="1" x14ac:dyDescent="0.2">
      <c r="A822" s="168"/>
      <c r="B822" s="168"/>
      <c r="C822" s="168"/>
      <c r="D822" s="168"/>
      <c r="E822" s="168"/>
      <c r="F822" s="168"/>
      <c r="G822" s="168"/>
      <c r="H822" s="169"/>
      <c r="I822" s="168"/>
      <c r="J822" s="168"/>
      <c r="K822" s="168"/>
      <c r="L822" s="168"/>
      <c r="M822" s="168"/>
      <c r="N822" s="214"/>
    </row>
    <row r="823" spans="1:14" ht="12.75" customHeight="1" x14ac:dyDescent="0.2">
      <c r="A823" s="168"/>
      <c r="B823" s="168"/>
      <c r="C823" s="168"/>
      <c r="D823" s="168"/>
      <c r="E823" s="168"/>
      <c r="F823" s="168"/>
      <c r="G823" s="168"/>
      <c r="H823" s="169"/>
      <c r="I823" s="168"/>
      <c r="J823" s="168"/>
      <c r="K823" s="168"/>
      <c r="L823" s="168"/>
      <c r="M823" s="168"/>
      <c r="N823" s="214"/>
    </row>
    <row r="824" spans="1:14" ht="12.75" customHeight="1" x14ac:dyDescent="0.2">
      <c r="A824" s="168"/>
      <c r="B824" s="168"/>
      <c r="C824" s="168"/>
      <c r="D824" s="168"/>
      <c r="E824" s="168"/>
      <c r="F824" s="168"/>
      <c r="G824" s="168"/>
      <c r="H824" s="169"/>
      <c r="I824" s="168"/>
      <c r="J824" s="168"/>
      <c r="K824" s="168"/>
      <c r="L824" s="168"/>
      <c r="M824" s="168"/>
      <c r="N824" s="214"/>
    </row>
    <row r="825" spans="1:14" ht="12.75" customHeight="1" x14ac:dyDescent="0.2">
      <c r="A825" s="168"/>
      <c r="B825" s="168"/>
      <c r="C825" s="168"/>
      <c r="D825" s="168"/>
      <c r="E825" s="168"/>
      <c r="F825" s="168"/>
      <c r="G825" s="168"/>
      <c r="H825" s="169"/>
      <c r="I825" s="168"/>
      <c r="J825" s="168"/>
      <c r="K825" s="168"/>
      <c r="L825" s="168"/>
      <c r="M825" s="168"/>
      <c r="N825" s="214"/>
    </row>
    <row r="826" spans="1:14" ht="12.75" customHeight="1" x14ac:dyDescent="0.2">
      <c r="A826" s="168"/>
      <c r="B826" s="168"/>
      <c r="C826" s="168"/>
      <c r="D826" s="168"/>
      <c r="E826" s="168"/>
      <c r="F826" s="168"/>
      <c r="G826" s="168"/>
      <c r="H826" s="169"/>
      <c r="I826" s="168"/>
      <c r="J826" s="168"/>
      <c r="K826" s="168"/>
      <c r="L826" s="168"/>
      <c r="M826" s="168"/>
      <c r="N826" s="214"/>
    </row>
    <row r="827" spans="1:14" ht="12.75" customHeight="1" x14ac:dyDescent="0.2">
      <c r="A827" s="168"/>
      <c r="B827" s="168"/>
      <c r="C827" s="168"/>
      <c r="D827" s="168"/>
      <c r="E827" s="168"/>
      <c r="F827" s="168"/>
      <c r="G827" s="168"/>
      <c r="H827" s="169"/>
      <c r="I827" s="168"/>
      <c r="J827" s="168"/>
      <c r="K827" s="168"/>
      <c r="L827" s="168"/>
      <c r="M827" s="168"/>
      <c r="N827" s="214"/>
    </row>
    <row r="828" spans="1:14" ht="12.75" customHeight="1" x14ac:dyDescent="0.2">
      <c r="A828" s="168"/>
      <c r="B828" s="168"/>
      <c r="C828" s="168"/>
      <c r="D828" s="168"/>
      <c r="E828" s="168"/>
      <c r="F828" s="168"/>
      <c r="G828" s="168"/>
      <c r="H828" s="169"/>
      <c r="I828" s="168"/>
      <c r="J828" s="168"/>
      <c r="K828" s="168"/>
      <c r="L828" s="168"/>
      <c r="M828" s="168"/>
      <c r="N828" s="214"/>
    </row>
    <row r="829" spans="1:14" ht="12.75" customHeight="1" x14ac:dyDescent="0.2">
      <c r="A829" s="168"/>
      <c r="B829" s="168"/>
      <c r="C829" s="168"/>
      <c r="D829" s="168"/>
      <c r="E829" s="168"/>
      <c r="F829" s="168"/>
      <c r="G829" s="168"/>
      <c r="H829" s="169"/>
      <c r="I829" s="168"/>
      <c r="J829" s="168"/>
      <c r="K829" s="168"/>
      <c r="L829" s="168"/>
      <c r="M829" s="168"/>
      <c r="N829" s="214"/>
    </row>
    <row r="830" spans="1:14" ht="12.75" customHeight="1" x14ac:dyDescent="0.2">
      <c r="A830" s="168"/>
      <c r="B830" s="168"/>
      <c r="C830" s="168"/>
      <c r="D830" s="168"/>
      <c r="E830" s="168"/>
      <c r="F830" s="168"/>
      <c r="G830" s="168"/>
      <c r="H830" s="169"/>
      <c r="I830" s="168"/>
      <c r="J830" s="168"/>
      <c r="K830" s="168"/>
      <c r="L830" s="168"/>
      <c r="M830" s="168"/>
      <c r="N830" s="214"/>
    </row>
    <row r="831" spans="1:14" ht="12.75" customHeight="1" x14ac:dyDescent="0.2">
      <c r="A831" s="168"/>
      <c r="B831" s="168"/>
      <c r="C831" s="168"/>
      <c r="D831" s="168"/>
      <c r="E831" s="168"/>
      <c r="F831" s="168"/>
      <c r="G831" s="168"/>
      <c r="H831" s="169"/>
      <c r="I831" s="168"/>
      <c r="J831" s="168"/>
      <c r="K831" s="168"/>
      <c r="L831" s="168"/>
      <c r="M831" s="168"/>
      <c r="N831" s="214"/>
    </row>
    <row r="832" spans="1:14" ht="12.75" customHeight="1" x14ac:dyDescent="0.2">
      <c r="A832" s="168"/>
      <c r="B832" s="168"/>
      <c r="C832" s="168"/>
      <c r="D832" s="168"/>
      <c r="E832" s="168"/>
      <c r="F832" s="168"/>
      <c r="G832" s="168"/>
      <c r="H832" s="169"/>
      <c r="I832" s="168"/>
      <c r="J832" s="168"/>
      <c r="K832" s="168"/>
      <c r="L832" s="168"/>
      <c r="M832" s="168"/>
      <c r="N832" s="214"/>
    </row>
    <row r="833" spans="1:14" ht="12.75" customHeight="1" x14ac:dyDescent="0.2">
      <c r="A833" s="168"/>
      <c r="B833" s="168"/>
      <c r="C833" s="168"/>
      <c r="D833" s="168"/>
      <c r="E833" s="168"/>
      <c r="F833" s="168"/>
      <c r="G833" s="168"/>
      <c r="H833" s="169"/>
      <c r="I833" s="168"/>
      <c r="J833" s="168"/>
      <c r="K833" s="168"/>
      <c r="L833" s="168"/>
      <c r="M833" s="168"/>
      <c r="N833" s="214"/>
    </row>
    <row r="834" spans="1:14" ht="12.75" customHeight="1" x14ac:dyDescent="0.2">
      <c r="A834" s="168"/>
      <c r="B834" s="168"/>
      <c r="C834" s="168"/>
      <c r="D834" s="168"/>
      <c r="E834" s="168"/>
      <c r="F834" s="168"/>
      <c r="G834" s="168"/>
      <c r="H834" s="169"/>
      <c r="I834" s="168"/>
      <c r="J834" s="168"/>
      <c r="K834" s="168"/>
      <c r="L834" s="168"/>
      <c r="M834" s="168"/>
      <c r="N834" s="214"/>
    </row>
    <row r="835" spans="1:14" ht="12.75" customHeight="1" x14ac:dyDescent="0.2">
      <c r="A835" s="168"/>
      <c r="B835" s="168"/>
      <c r="C835" s="168"/>
      <c r="D835" s="168"/>
      <c r="E835" s="168"/>
      <c r="F835" s="168"/>
      <c r="G835" s="168"/>
      <c r="H835" s="169"/>
      <c r="I835" s="168"/>
      <c r="J835" s="168"/>
      <c r="K835" s="168"/>
      <c r="L835" s="168"/>
      <c r="M835" s="168"/>
      <c r="N835" s="214"/>
    </row>
    <row r="836" spans="1:14" ht="12.75" customHeight="1" x14ac:dyDescent="0.2">
      <c r="A836" s="168"/>
      <c r="B836" s="168"/>
      <c r="C836" s="168"/>
      <c r="D836" s="168"/>
      <c r="E836" s="168"/>
      <c r="F836" s="168"/>
      <c r="G836" s="168"/>
      <c r="H836" s="169"/>
      <c r="I836" s="168"/>
      <c r="J836" s="168"/>
      <c r="K836" s="168"/>
      <c r="L836" s="168"/>
      <c r="M836" s="168"/>
      <c r="N836" s="214"/>
    </row>
    <row r="837" spans="1:14" ht="12.75" customHeight="1" x14ac:dyDescent="0.2">
      <c r="A837" s="168"/>
      <c r="B837" s="168"/>
      <c r="C837" s="168"/>
      <c r="D837" s="168"/>
      <c r="E837" s="168"/>
      <c r="F837" s="168"/>
      <c r="G837" s="168"/>
      <c r="H837" s="169"/>
      <c r="I837" s="168"/>
      <c r="J837" s="168"/>
      <c r="K837" s="168"/>
      <c r="L837" s="168"/>
      <c r="M837" s="168"/>
      <c r="N837" s="214"/>
    </row>
    <row r="838" spans="1:14" ht="12.75" customHeight="1" x14ac:dyDescent="0.2">
      <c r="A838" s="168"/>
      <c r="B838" s="168"/>
      <c r="C838" s="168"/>
      <c r="D838" s="168"/>
      <c r="E838" s="168"/>
      <c r="F838" s="168"/>
      <c r="G838" s="168"/>
      <c r="H838" s="169"/>
      <c r="I838" s="168"/>
      <c r="J838" s="168"/>
      <c r="K838" s="168"/>
      <c r="L838" s="168"/>
      <c r="M838" s="168"/>
      <c r="N838" s="214"/>
    </row>
    <row r="839" spans="1:14" ht="12.75" customHeight="1" x14ac:dyDescent="0.2">
      <c r="A839" s="168"/>
      <c r="B839" s="168"/>
      <c r="C839" s="168"/>
      <c r="D839" s="168"/>
      <c r="E839" s="168"/>
      <c r="F839" s="168"/>
      <c r="G839" s="168"/>
      <c r="H839" s="169"/>
      <c r="I839" s="168"/>
      <c r="J839" s="168"/>
      <c r="K839" s="168"/>
      <c r="L839" s="168"/>
      <c r="M839" s="168"/>
      <c r="N839" s="214"/>
    </row>
    <row r="840" spans="1:14" ht="12.75" customHeight="1" x14ac:dyDescent="0.2">
      <c r="A840" s="168"/>
      <c r="B840" s="168"/>
      <c r="C840" s="168"/>
      <c r="D840" s="168"/>
      <c r="E840" s="168"/>
      <c r="F840" s="168"/>
      <c r="G840" s="168"/>
      <c r="H840" s="169"/>
      <c r="I840" s="168"/>
      <c r="J840" s="168"/>
      <c r="K840" s="168"/>
      <c r="L840" s="168"/>
      <c r="M840" s="168"/>
      <c r="N840" s="214"/>
    </row>
    <row r="841" spans="1:14" ht="12.75" customHeight="1" x14ac:dyDescent="0.2">
      <c r="A841" s="168"/>
      <c r="B841" s="168"/>
      <c r="C841" s="168"/>
      <c r="D841" s="168"/>
      <c r="E841" s="168"/>
      <c r="F841" s="168"/>
      <c r="G841" s="168"/>
      <c r="H841" s="169"/>
      <c r="I841" s="168"/>
      <c r="J841" s="168"/>
      <c r="K841" s="168"/>
      <c r="L841" s="168"/>
      <c r="M841" s="168"/>
      <c r="N841" s="214"/>
    </row>
    <row r="842" spans="1:14" ht="12.75" customHeight="1" x14ac:dyDescent="0.2">
      <c r="A842" s="168"/>
      <c r="B842" s="168"/>
      <c r="C842" s="168"/>
      <c r="D842" s="168"/>
      <c r="E842" s="168"/>
      <c r="F842" s="168"/>
      <c r="G842" s="168"/>
      <c r="H842" s="169"/>
      <c r="I842" s="168"/>
      <c r="J842" s="168"/>
      <c r="K842" s="168"/>
      <c r="L842" s="168"/>
      <c r="M842" s="168"/>
      <c r="N842" s="214"/>
    </row>
    <row r="843" spans="1:14" ht="12.75" customHeight="1" x14ac:dyDescent="0.2">
      <c r="A843" s="168"/>
      <c r="B843" s="168"/>
      <c r="C843" s="168"/>
      <c r="D843" s="168"/>
      <c r="E843" s="168"/>
      <c r="F843" s="168"/>
      <c r="G843" s="168"/>
      <c r="H843" s="169"/>
      <c r="I843" s="168"/>
      <c r="J843" s="168"/>
      <c r="K843" s="168"/>
      <c r="L843" s="168"/>
      <c r="M843" s="168"/>
      <c r="N843" s="214"/>
    </row>
    <row r="844" spans="1:14" ht="12.75" customHeight="1" x14ac:dyDescent="0.2">
      <c r="A844" s="168"/>
      <c r="B844" s="168"/>
      <c r="C844" s="168"/>
      <c r="D844" s="168"/>
      <c r="E844" s="168"/>
      <c r="F844" s="168"/>
      <c r="G844" s="168"/>
      <c r="H844" s="169"/>
      <c r="I844" s="168"/>
      <c r="J844" s="168"/>
      <c r="K844" s="168"/>
      <c r="L844" s="168"/>
      <c r="M844" s="168"/>
      <c r="N844" s="214"/>
    </row>
    <row r="845" spans="1:14" ht="12.75" customHeight="1" x14ac:dyDescent="0.2">
      <c r="A845" s="168"/>
      <c r="B845" s="168"/>
      <c r="C845" s="168"/>
      <c r="D845" s="168"/>
      <c r="E845" s="168"/>
      <c r="F845" s="168"/>
      <c r="G845" s="168"/>
      <c r="H845" s="169"/>
      <c r="I845" s="168"/>
      <c r="J845" s="168"/>
      <c r="K845" s="168"/>
      <c r="L845" s="168"/>
      <c r="M845" s="168"/>
      <c r="N845" s="214"/>
    </row>
    <row r="846" spans="1:14" ht="12.75" customHeight="1" x14ac:dyDescent="0.2">
      <c r="A846" s="168"/>
      <c r="B846" s="168"/>
      <c r="C846" s="168"/>
      <c r="D846" s="168"/>
      <c r="E846" s="168"/>
      <c r="F846" s="168"/>
      <c r="G846" s="168"/>
      <c r="H846" s="169"/>
      <c r="I846" s="168"/>
      <c r="J846" s="168"/>
      <c r="K846" s="168"/>
      <c r="L846" s="168"/>
      <c r="M846" s="168"/>
      <c r="N846" s="214"/>
    </row>
    <row r="847" spans="1:14" ht="12.75" customHeight="1" x14ac:dyDescent="0.2">
      <c r="A847" s="168"/>
      <c r="B847" s="168"/>
      <c r="C847" s="168"/>
      <c r="D847" s="168"/>
      <c r="E847" s="168"/>
      <c r="F847" s="168"/>
      <c r="G847" s="168"/>
      <c r="H847" s="169"/>
      <c r="I847" s="168"/>
      <c r="J847" s="168"/>
      <c r="K847" s="168"/>
      <c r="L847" s="168"/>
      <c r="M847" s="168"/>
      <c r="N847" s="214"/>
    </row>
    <row r="848" spans="1:14" ht="12.75" customHeight="1" x14ac:dyDescent="0.2">
      <c r="A848" s="168"/>
      <c r="B848" s="168"/>
      <c r="C848" s="168"/>
      <c r="D848" s="168"/>
      <c r="E848" s="168"/>
      <c r="F848" s="168"/>
      <c r="G848" s="168"/>
      <c r="H848" s="169"/>
      <c r="I848" s="168"/>
      <c r="J848" s="168"/>
      <c r="K848" s="168"/>
      <c r="L848" s="168"/>
      <c r="M848" s="168"/>
      <c r="N848" s="214"/>
    </row>
    <row r="849" spans="1:14" ht="12.75" customHeight="1" x14ac:dyDescent="0.2">
      <c r="A849" s="168"/>
      <c r="B849" s="168"/>
      <c r="C849" s="168"/>
      <c r="D849" s="168"/>
      <c r="E849" s="168"/>
      <c r="F849" s="168"/>
      <c r="G849" s="168"/>
      <c r="H849" s="169"/>
      <c r="I849" s="168"/>
      <c r="J849" s="168"/>
      <c r="K849" s="168"/>
      <c r="L849" s="168"/>
      <c r="M849" s="168"/>
      <c r="N849" s="214"/>
    </row>
    <row r="850" spans="1:14" ht="12.75" customHeight="1" x14ac:dyDescent="0.2">
      <c r="A850" s="168"/>
      <c r="B850" s="168"/>
      <c r="C850" s="168"/>
      <c r="D850" s="168"/>
      <c r="E850" s="168"/>
      <c r="F850" s="168"/>
      <c r="G850" s="168"/>
      <c r="H850" s="169"/>
      <c r="I850" s="168"/>
      <c r="J850" s="168"/>
      <c r="K850" s="168"/>
      <c r="L850" s="168"/>
      <c r="M850" s="168"/>
      <c r="N850" s="214"/>
    </row>
    <row r="851" spans="1:14" ht="12.75" customHeight="1" x14ac:dyDescent="0.2">
      <c r="A851" s="168"/>
      <c r="B851" s="168"/>
      <c r="C851" s="168"/>
      <c r="D851" s="168"/>
      <c r="E851" s="168"/>
      <c r="F851" s="168"/>
      <c r="G851" s="168"/>
      <c r="H851" s="169"/>
      <c r="I851" s="168"/>
      <c r="J851" s="168"/>
      <c r="K851" s="168"/>
      <c r="L851" s="168"/>
      <c r="M851" s="168"/>
      <c r="N851" s="214"/>
    </row>
    <row r="852" spans="1:14" ht="12.75" customHeight="1" x14ac:dyDescent="0.2">
      <c r="A852" s="168"/>
      <c r="B852" s="168"/>
      <c r="C852" s="168"/>
      <c r="D852" s="168"/>
      <c r="E852" s="168"/>
      <c r="F852" s="168"/>
      <c r="G852" s="168"/>
      <c r="H852" s="169"/>
      <c r="I852" s="168"/>
      <c r="J852" s="168"/>
      <c r="K852" s="168"/>
      <c r="L852" s="168"/>
      <c r="M852" s="168"/>
      <c r="N852" s="214"/>
    </row>
    <row r="853" spans="1:14" ht="12.75" customHeight="1" x14ac:dyDescent="0.2">
      <c r="A853" s="168"/>
      <c r="B853" s="168"/>
      <c r="C853" s="168"/>
      <c r="D853" s="168"/>
      <c r="E853" s="168"/>
      <c r="F853" s="168"/>
      <c r="G853" s="168"/>
      <c r="H853" s="169"/>
      <c r="I853" s="168"/>
      <c r="J853" s="168"/>
      <c r="K853" s="168"/>
      <c r="L853" s="168"/>
      <c r="M853" s="168"/>
      <c r="N853" s="214"/>
    </row>
    <row r="854" spans="1:14" ht="12.75" customHeight="1" x14ac:dyDescent="0.2">
      <c r="A854" s="168"/>
      <c r="B854" s="168"/>
      <c r="C854" s="168"/>
      <c r="D854" s="168"/>
      <c r="E854" s="168"/>
      <c r="F854" s="168"/>
      <c r="G854" s="168"/>
      <c r="H854" s="169"/>
      <c r="I854" s="168"/>
      <c r="J854" s="168"/>
      <c r="K854" s="168"/>
      <c r="L854" s="168"/>
      <c r="M854" s="168"/>
      <c r="N854" s="214"/>
    </row>
    <row r="855" spans="1:14" ht="12.75" customHeight="1" x14ac:dyDescent="0.2">
      <c r="A855" s="168"/>
      <c r="B855" s="168"/>
      <c r="C855" s="168"/>
      <c r="D855" s="168"/>
      <c r="E855" s="168"/>
      <c r="F855" s="168"/>
      <c r="G855" s="168"/>
      <c r="H855" s="169"/>
      <c r="I855" s="168"/>
      <c r="J855" s="168"/>
      <c r="K855" s="168"/>
      <c r="L855" s="168"/>
      <c r="M855" s="168"/>
      <c r="N855" s="214"/>
    </row>
    <row r="856" spans="1:14" ht="12.75" customHeight="1" x14ac:dyDescent="0.2">
      <c r="A856" s="168"/>
      <c r="B856" s="168"/>
      <c r="C856" s="168"/>
      <c r="D856" s="168"/>
      <c r="E856" s="168"/>
      <c r="F856" s="168"/>
      <c r="G856" s="168"/>
      <c r="H856" s="169"/>
      <c r="I856" s="168"/>
      <c r="J856" s="168"/>
      <c r="K856" s="168"/>
      <c r="L856" s="168"/>
      <c r="M856" s="168"/>
      <c r="N856" s="214"/>
    </row>
    <row r="857" spans="1:14" ht="12.75" customHeight="1" x14ac:dyDescent="0.2">
      <c r="A857" s="168"/>
      <c r="B857" s="168"/>
      <c r="C857" s="168"/>
      <c r="D857" s="168"/>
      <c r="E857" s="168"/>
      <c r="F857" s="168"/>
      <c r="G857" s="168"/>
      <c r="H857" s="169"/>
      <c r="I857" s="168"/>
      <c r="J857" s="168"/>
      <c r="K857" s="168"/>
      <c r="L857" s="168"/>
      <c r="M857" s="168"/>
      <c r="N857" s="214"/>
    </row>
    <row r="858" spans="1:14" ht="12.75" customHeight="1" x14ac:dyDescent="0.2">
      <c r="A858" s="168"/>
      <c r="B858" s="168"/>
      <c r="C858" s="168"/>
      <c r="D858" s="168"/>
      <c r="E858" s="168"/>
      <c r="F858" s="168"/>
      <c r="G858" s="168"/>
      <c r="H858" s="169"/>
      <c r="I858" s="168"/>
      <c r="J858" s="168"/>
      <c r="K858" s="168"/>
      <c r="L858" s="168"/>
      <c r="M858" s="168"/>
      <c r="N858" s="214"/>
    </row>
    <row r="859" spans="1:14" ht="12.75" customHeight="1" x14ac:dyDescent="0.2">
      <c r="A859" s="168"/>
      <c r="B859" s="168"/>
      <c r="C859" s="168"/>
      <c r="D859" s="168"/>
      <c r="E859" s="168"/>
      <c r="F859" s="168"/>
      <c r="G859" s="168"/>
      <c r="H859" s="169"/>
      <c r="I859" s="168"/>
      <c r="J859" s="168"/>
      <c r="K859" s="168"/>
      <c r="L859" s="168"/>
      <c r="M859" s="168"/>
      <c r="N859" s="214"/>
    </row>
    <row r="860" spans="1:14" ht="12.75" customHeight="1" x14ac:dyDescent="0.2">
      <c r="A860" s="168"/>
      <c r="B860" s="168"/>
      <c r="C860" s="168"/>
      <c r="D860" s="168"/>
      <c r="E860" s="168"/>
      <c r="F860" s="168"/>
      <c r="G860" s="168"/>
      <c r="H860" s="169"/>
      <c r="I860" s="168"/>
      <c r="J860" s="168"/>
      <c r="K860" s="168"/>
      <c r="L860" s="168"/>
      <c r="M860" s="168"/>
      <c r="N860" s="214"/>
    </row>
    <row r="861" spans="1:14" ht="12.75" customHeight="1" x14ac:dyDescent="0.2">
      <c r="A861" s="168"/>
      <c r="B861" s="168"/>
      <c r="C861" s="168"/>
      <c r="D861" s="168"/>
      <c r="E861" s="168"/>
      <c r="F861" s="168"/>
      <c r="G861" s="168"/>
      <c r="H861" s="169"/>
      <c r="I861" s="168"/>
      <c r="J861" s="168"/>
      <c r="K861" s="168"/>
      <c r="L861" s="168"/>
      <c r="M861" s="168"/>
      <c r="N861" s="214"/>
    </row>
    <row r="862" spans="1:14" ht="12.75" customHeight="1" x14ac:dyDescent="0.2">
      <c r="A862" s="168"/>
      <c r="B862" s="168"/>
      <c r="C862" s="168"/>
      <c r="D862" s="168"/>
      <c r="E862" s="168"/>
      <c r="F862" s="168"/>
      <c r="G862" s="168"/>
      <c r="H862" s="169"/>
      <c r="I862" s="168"/>
      <c r="J862" s="168"/>
      <c r="K862" s="168"/>
      <c r="L862" s="168"/>
      <c r="M862" s="168"/>
      <c r="N862" s="214"/>
    </row>
    <row r="863" spans="1:14" ht="12.75" customHeight="1" x14ac:dyDescent="0.2">
      <c r="A863" s="168"/>
      <c r="B863" s="168"/>
      <c r="C863" s="168"/>
      <c r="D863" s="168"/>
      <c r="E863" s="168"/>
      <c r="F863" s="168"/>
      <c r="G863" s="168"/>
      <c r="H863" s="169"/>
      <c r="I863" s="168"/>
      <c r="J863" s="168"/>
      <c r="K863" s="168"/>
      <c r="L863" s="168"/>
      <c r="M863" s="168"/>
      <c r="N863" s="214"/>
    </row>
    <row r="864" spans="1:14" ht="12.75" customHeight="1" x14ac:dyDescent="0.2">
      <c r="A864" s="168"/>
      <c r="B864" s="168"/>
      <c r="C864" s="168"/>
      <c r="D864" s="168"/>
      <c r="E864" s="168"/>
      <c r="F864" s="168"/>
      <c r="G864" s="168"/>
      <c r="H864" s="169"/>
      <c r="I864" s="168"/>
      <c r="J864" s="168"/>
      <c r="K864" s="168"/>
      <c r="L864" s="168"/>
      <c r="M864" s="168"/>
      <c r="N864" s="214"/>
    </row>
    <row r="865" spans="13:14" ht="12.75" customHeight="1" x14ac:dyDescent="0.2">
      <c r="N865" s="214"/>
    </row>
    <row r="866" spans="13:14" x14ac:dyDescent="0.2">
      <c r="N866" s="214"/>
    </row>
    <row r="867" spans="13:14" x14ac:dyDescent="0.2">
      <c r="N867" s="214"/>
    </row>
    <row r="868" spans="13:14" x14ac:dyDescent="0.2">
      <c r="N868" s="214"/>
    </row>
    <row r="869" spans="13:14" x14ac:dyDescent="0.2">
      <c r="N869" s="214"/>
    </row>
    <row r="870" spans="13:14" x14ac:dyDescent="0.2">
      <c r="N870" s="214"/>
    </row>
    <row r="871" spans="13:14" x14ac:dyDescent="0.2">
      <c r="N871" s="214"/>
    </row>
    <row r="872" spans="13:14" x14ac:dyDescent="0.2">
      <c r="N872" s="214"/>
    </row>
    <row r="873" spans="13:14" x14ac:dyDescent="0.2">
      <c r="M873" s="22"/>
      <c r="N873" s="214"/>
    </row>
    <row r="874" spans="13:14" x14ac:dyDescent="0.2">
      <c r="M874" s="22"/>
      <c r="N874" s="214"/>
    </row>
    <row r="875" spans="13:14" x14ac:dyDescent="0.2">
      <c r="M875" s="22"/>
      <c r="N875" s="214"/>
    </row>
    <row r="876" spans="13:14" x14ac:dyDescent="0.2">
      <c r="M876" s="22"/>
      <c r="N876" s="214"/>
    </row>
    <row r="877" spans="13:14" x14ac:dyDescent="0.2">
      <c r="M877" s="22"/>
      <c r="N877" s="214"/>
    </row>
    <row r="878" spans="13:14" x14ac:dyDescent="0.2">
      <c r="N878" s="214"/>
    </row>
    <row r="879" spans="13:14" x14ac:dyDescent="0.2">
      <c r="N879" s="214"/>
    </row>
    <row r="880" spans="13:14" x14ac:dyDescent="0.2">
      <c r="M880" s="22"/>
      <c r="N880" s="214"/>
    </row>
    <row r="881" spans="13:14" x14ac:dyDescent="0.2">
      <c r="M881" s="22"/>
      <c r="N881" s="214"/>
    </row>
    <row r="882" spans="13:14" x14ac:dyDescent="0.2">
      <c r="M882" s="22"/>
      <c r="N882" s="214"/>
    </row>
    <row r="883" spans="13:14" x14ac:dyDescent="0.2">
      <c r="N883" s="214"/>
    </row>
    <row r="884" spans="13:14" x14ac:dyDescent="0.2">
      <c r="N884" s="214"/>
    </row>
    <row r="885" spans="13:14" x14ac:dyDescent="0.2">
      <c r="N885" s="214"/>
    </row>
    <row r="886" spans="13:14" x14ac:dyDescent="0.2">
      <c r="N886" s="214"/>
    </row>
    <row r="887" spans="13:14" x14ac:dyDescent="0.2">
      <c r="N887" s="214"/>
    </row>
    <row r="888" spans="13:14" x14ac:dyDescent="0.2">
      <c r="N888" s="214"/>
    </row>
    <row r="889" spans="13:14" x14ac:dyDescent="0.2">
      <c r="N889" s="214"/>
    </row>
    <row r="890" spans="13:14" x14ac:dyDescent="0.2">
      <c r="N890" s="214"/>
    </row>
    <row r="891" spans="13:14" x14ac:dyDescent="0.2">
      <c r="N891" s="214"/>
    </row>
    <row r="892" spans="13:14" x14ac:dyDescent="0.2">
      <c r="N892" s="214"/>
    </row>
    <row r="893" spans="13:14" x14ac:dyDescent="0.2">
      <c r="N893" s="214"/>
    </row>
    <row r="894" spans="13:14" x14ac:dyDescent="0.2">
      <c r="N894" s="214"/>
    </row>
    <row r="895" spans="13:14" x14ac:dyDescent="0.2">
      <c r="N895" s="214"/>
    </row>
    <row r="896" spans="13:14" x14ac:dyDescent="0.2">
      <c r="N896" s="214"/>
    </row>
    <row r="897" spans="14:14" x14ac:dyDescent="0.2">
      <c r="N897" s="214"/>
    </row>
    <row r="898" spans="14:14" x14ac:dyDescent="0.2">
      <c r="N898" s="214"/>
    </row>
    <row r="899" spans="14:14" x14ac:dyDescent="0.2">
      <c r="N899" s="214"/>
    </row>
    <row r="900" spans="14:14" x14ac:dyDescent="0.2">
      <c r="N900" s="214"/>
    </row>
    <row r="901" spans="14:14" x14ac:dyDescent="0.2">
      <c r="N901" s="214"/>
    </row>
    <row r="902" spans="14:14" x14ac:dyDescent="0.2">
      <c r="N902" s="214"/>
    </row>
    <row r="903" spans="14:14" x14ac:dyDescent="0.2">
      <c r="N903" s="214"/>
    </row>
    <row r="904" spans="14:14" x14ac:dyDescent="0.2">
      <c r="N904" s="214"/>
    </row>
    <row r="905" spans="14:14" x14ac:dyDescent="0.2">
      <c r="N905" s="214"/>
    </row>
    <row r="906" spans="14:14" x14ac:dyDescent="0.2">
      <c r="N906" s="214"/>
    </row>
    <row r="907" spans="14:14" x14ac:dyDescent="0.2">
      <c r="N907" s="214"/>
    </row>
    <row r="908" spans="14:14" x14ac:dyDescent="0.2">
      <c r="N908" s="214"/>
    </row>
    <row r="909" spans="14:14" x14ac:dyDescent="0.2">
      <c r="N909" s="214"/>
    </row>
    <row r="910" spans="14:14" x14ac:dyDescent="0.2">
      <c r="N910" s="214"/>
    </row>
    <row r="911" spans="14:14" x14ac:dyDescent="0.2">
      <c r="N911" s="214"/>
    </row>
    <row r="912" spans="14:14" x14ac:dyDescent="0.2">
      <c r="N912" s="214"/>
    </row>
    <row r="913" spans="14:14" x14ac:dyDescent="0.2">
      <c r="N913" s="214"/>
    </row>
    <row r="914" spans="14:14" x14ac:dyDescent="0.2">
      <c r="N914" s="214"/>
    </row>
    <row r="915" spans="14:14" x14ac:dyDescent="0.2">
      <c r="N915" s="214"/>
    </row>
    <row r="916" spans="14:14" x14ac:dyDescent="0.2">
      <c r="N916" s="214"/>
    </row>
    <row r="917" spans="14:14" x14ac:dyDescent="0.2">
      <c r="N917" s="214"/>
    </row>
    <row r="918" spans="14:14" x14ac:dyDescent="0.2">
      <c r="N918" s="214"/>
    </row>
    <row r="919" spans="14:14" x14ac:dyDescent="0.2">
      <c r="N919" s="214"/>
    </row>
    <row r="920" spans="14:14" x14ac:dyDescent="0.2">
      <c r="N920" s="214"/>
    </row>
    <row r="921" spans="14:14" x14ac:dyDescent="0.2">
      <c r="N921" s="214"/>
    </row>
    <row r="922" spans="14:14" x14ac:dyDescent="0.2">
      <c r="N922" s="214"/>
    </row>
    <row r="923" spans="14:14" x14ac:dyDescent="0.2">
      <c r="N923" s="214"/>
    </row>
    <row r="924" spans="14:14" x14ac:dyDescent="0.2">
      <c r="N924" s="214"/>
    </row>
    <row r="925" spans="14:14" x14ac:dyDescent="0.2">
      <c r="N925" s="214"/>
    </row>
    <row r="926" spans="14:14" x14ac:dyDescent="0.2">
      <c r="N926" s="214"/>
    </row>
    <row r="927" spans="14:14" x14ac:dyDescent="0.2">
      <c r="N927" s="214"/>
    </row>
    <row r="928" spans="14:14" x14ac:dyDescent="0.2">
      <c r="N928" s="214"/>
    </row>
    <row r="929" spans="14:14" x14ac:dyDescent="0.2">
      <c r="N929" s="214"/>
    </row>
    <row r="930" spans="14:14" x14ac:dyDescent="0.2">
      <c r="N930" s="214"/>
    </row>
    <row r="931" spans="14:14" x14ac:dyDescent="0.2">
      <c r="N931" s="214"/>
    </row>
    <row r="932" spans="14:14" x14ac:dyDescent="0.2">
      <c r="N932" s="214"/>
    </row>
    <row r="933" spans="14:14" x14ac:dyDescent="0.2">
      <c r="N933" s="214"/>
    </row>
    <row r="934" spans="14:14" x14ac:dyDescent="0.2">
      <c r="N934" s="214"/>
    </row>
    <row r="935" spans="14:14" x14ac:dyDescent="0.2">
      <c r="N935" s="214"/>
    </row>
    <row r="936" spans="14:14" x14ac:dyDescent="0.2">
      <c r="N936" s="214"/>
    </row>
    <row r="937" spans="14:14" x14ac:dyDescent="0.2">
      <c r="N937" s="214"/>
    </row>
    <row r="938" spans="14:14" x14ac:dyDescent="0.2">
      <c r="N938" s="214"/>
    </row>
    <row r="939" spans="14:14" x14ac:dyDescent="0.2">
      <c r="N939" s="214"/>
    </row>
    <row r="940" spans="14:14" x14ac:dyDescent="0.2">
      <c r="N940" s="214"/>
    </row>
    <row r="941" spans="14:14" x14ac:dyDescent="0.2">
      <c r="N941" s="214"/>
    </row>
    <row r="942" spans="14:14" x14ac:dyDescent="0.2">
      <c r="N942" s="214"/>
    </row>
    <row r="943" spans="14:14" x14ac:dyDescent="0.2">
      <c r="N943" s="214"/>
    </row>
    <row r="944" spans="14:14" x14ac:dyDescent="0.2">
      <c r="N944" s="214"/>
    </row>
    <row r="945" spans="14:14" x14ac:dyDescent="0.2">
      <c r="N945" s="214"/>
    </row>
    <row r="946" spans="14:14" x14ac:dyDescent="0.2">
      <c r="N946" s="214"/>
    </row>
    <row r="947" spans="14:14" x14ac:dyDescent="0.2">
      <c r="N947" s="214"/>
    </row>
    <row r="948" spans="14:14" x14ac:dyDescent="0.2">
      <c r="N948" s="214"/>
    </row>
    <row r="949" spans="14:14" x14ac:dyDescent="0.2">
      <c r="N949" s="214"/>
    </row>
    <row r="950" spans="14:14" x14ac:dyDescent="0.2">
      <c r="N950" s="214"/>
    </row>
    <row r="951" spans="14:14" x14ac:dyDescent="0.2">
      <c r="N951" s="214"/>
    </row>
    <row r="952" spans="14:14" x14ac:dyDescent="0.2">
      <c r="N952" s="214"/>
    </row>
    <row r="953" spans="14:14" x14ac:dyDescent="0.2">
      <c r="N953" s="214"/>
    </row>
    <row r="954" spans="14:14" x14ac:dyDescent="0.2">
      <c r="N954" s="214"/>
    </row>
    <row r="955" spans="14:14" x14ac:dyDescent="0.2">
      <c r="N955" s="214"/>
    </row>
    <row r="956" spans="14:14" x14ac:dyDescent="0.2">
      <c r="N956" s="214"/>
    </row>
    <row r="957" spans="14:14" x14ac:dyDescent="0.2">
      <c r="N957" s="214"/>
    </row>
    <row r="958" spans="14:14" x14ac:dyDescent="0.2">
      <c r="N958" s="214"/>
    </row>
    <row r="959" spans="14:14" x14ac:dyDescent="0.2">
      <c r="N959" s="214"/>
    </row>
    <row r="960" spans="14:14" x14ac:dyDescent="0.2">
      <c r="N960" s="214"/>
    </row>
    <row r="961" spans="14:14" x14ac:dyDescent="0.2">
      <c r="N961" s="214"/>
    </row>
    <row r="962" spans="14:14" x14ac:dyDescent="0.2">
      <c r="N962" s="214"/>
    </row>
    <row r="963" spans="14:14" x14ac:dyDescent="0.2">
      <c r="N963" s="214"/>
    </row>
    <row r="964" spans="14:14" x14ac:dyDescent="0.2">
      <c r="N964" s="214"/>
    </row>
    <row r="965" spans="14:14" x14ac:dyDescent="0.2">
      <c r="N965" s="214"/>
    </row>
    <row r="966" spans="14:14" x14ac:dyDescent="0.2">
      <c r="N966" s="214"/>
    </row>
    <row r="967" spans="14:14" x14ac:dyDescent="0.2">
      <c r="N967" s="214"/>
    </row>
    <row r="968" spans="14:14" x14ac:dyDescent="0.2">
      <c r="N968" s="214"/>
    </row>
    <row r="969" spans="14:14" x14ac:dyDescent="0.2">
      <c r="N969" s="214"/>
    </row>
    <row r="970" spans="14:14" x14ac:dyDescent="0.2">
      <c r="N970" s="214"/>
    </row>
    <row r="971" spans="14:14" x14ac:dyDescent="0.2">
      <c r="N971" s="214"/>
    </row>
    <row r="972" spans="14:14" x14ac:dyDescent="0.2">
      <c r="N972" s="214"/>
    </row>
    <row r="973" spans="14:14" x14ac:dyDescent="0.2">
      <c r="N973" s="214"/>
    </row>
    <row r="974" spans="14:14" x14ac:dyDescent="0.2">
      <c r="N974" s="214"/>
    </row>
    <row r="975" spans="14:14" x14ac:dyDescent="0.2">
      <c r="N975" s="214"/>
    </row>
    <row r="976" spans="14:14" x14ac:dyDescent="0.2">
      <c r="N976" s="214"/>
    </row>
    <row r="977" spans="14:14" x14ac:dyDescent="0.2">
      <c r="N977" s="214"/>
    </row>
    <row r="978" spans="14:14" x14ac:dyDescent="0.2">
      <c r="N978" s="214"/>
    </row>
    <row r="979" spans="14:14" x14ac:dyDescent="0.2">
      <c r="N979" s="214"/>
    </row>
    <row r="980" spans="14:14" x14ac:dyDescent="0.2">
      <c r="N980" s="214"/>
    </row>
    <row r="981" spans="14:14" x14ac:dyDescent="0.2">
      <c r="N981" s="213"/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E5F7-52D9-40FB-A209-CEDC893ACAB1}">
  <dimension ref="B3:H33"/>
  <sheetViews>
    <sheetView topLeftCell="A16" workbookViewId="0">
      <selection activeCell="I14" sqref="I14"/>
    </sheetView>
  </sheetViews>
  <sheetFormatPr baseColWidth="10" defaultRowHeight="15" x14ac:dyDescent="0.25"/>
  <cols>
    <col min="1" max="1" width="1.140625" customWidth="1"/>
    <col min="2" max="2" width="6" customWidth="1"/>
    <col min="3" max="3" width="5.5703125" customWidth="1"/>
    <col min="4" max="4" width="8.5703125" customWidth="1"/>
    <col min="5" max="5" width="32.28515625" customWidth="1"/>
    <col min="6" max="6" width="17.7109375" customWidth="1"/>
    <col min="7" max="7" width="14" customWidth="1"/>
    <col min="8" max="8" width="15.85546875" customWidth="1"/>
  </cols>
  <sheetData>
    <row r="3" spans="2:8" x14ac:dyDescent="0.25">
      <c r="B3" s="264" t="s">
        <v>625</v>
      </c>
      <c r="C3" s="264"/>
      <c r="D3" s="264"/>
      <c r="E3" s="264"/>
      <c r="F3" s="264"/>
      <c r="G3" s="264"/>
      <c r="H3" s="264"/>
    </row>
    <row r="4" spans="2:8" x14ac:dyDescent="0.25">
      <c r="B4" s="264" t="s">
        <v>626</v>
      </c>
      <c r="C4" s="264"/>
      <c r="D4" s="264"/>
      <c r="E4" s="264"/>
      <c r="F4" s="264"/>
      <c r="G4" s="264"/>
      <c r="H4" s="264"/>
    </row>
    <row r="5" spans="2:8" x14ac:dyDescent="0.25">
      <c r="B5" s="264" t="s">
        <v>627</v>
      </c>
      <c r="C5" s="265"/>
      <c r="D5" s="265"/>
      <c r="E5" s="265"/>
      <c r="F5" s="265"/>
      <c r="G5" s="265"/>
      <c r="H5" s="265"/>
    </row>
    <row r="6" spans="2:8" x14ac:dyDescent="0.25">
      <c r="B6" s="226" t="s">
        <v>628</v>
      </c>
      <c r="C6" s="226"/>
      <c r="D6" s="227"/>
      <c r="E6" s="266" t="s">
        <v>629</v>
      </c>
      <c r="F6" s="266"/>
      <c r="G6" s="266"/>
      <c r="H6" s="266"/>
    </row>
    <row r="7" spans="2:8" x14ac:dyDescent="0.25">
      <c r="B7" s="226" t="s">
        <v>630</v>
      </c>
      <c r="C7" s="226"/>
      <c r="D7" s="227"/>
      <c r="E7" s="266" t="s">
        <v>631</v>
      </c>
      <c r="F7" s="266"/>
      <c r="G7" s="266"/>
      <c r="H7" s="266"/>
    </row>
    <row r="8" spans="2:8" x14ac:dyDescent="0.25">
      <c r="B8" s="226" t="s">
        <v>632</v>
      </c>
      <c r="C8" s="227"/>
      <c r="D8" s="227"/>
      <c r="E8" s="228"/>
      <c r="F8" s="229"/>
      <c r="G8" s="226"/>
      <c r="H8" s="227"/>
    </row>
    <row r="9" spans="2:8" x14ac:dyDescent="0.25">
      <c r="B9" s="226" t="s">
        <v>633</v>
      </c>
      <c r="C9" s="227"/>
      <c r="D9" s="227"/>
      <c r="E9" s="227"/>
      <c r="F9" s="229"/>
      <c r="G9" s="227"/>
      <c r="H9" s="227"/>
    </row>
    <row r="10" spans="2:8" x14ac:dyDescent="0.25">
      <c r="B10" s="230" t="s">
        <v>634</v>
      </c>
      <c r="C10" s="230" t="s">
        <v>635</v>
      </c>
      <c r="D10" s="230" t="s">
        <v>634</v>
      </c>
      <c r="E10" s="227"/>
      <c r="F10" s="231" t="s">
        <v>636</v>
      </c>
      <c r="G10" s="230" t="s">
        <v>636</v>
      </c>
      <c r="H10" s="230" t="s">
        <v>624</v>
      </c>
    </row>
    <row r="11" spans="2:8" x14ac:dyDescent="0.25">
      <c r="B11" s="230" t="s">
        <v>637</v>
      </c>
      <c r="C11" s="230" t="s">
        <v>638</v>
      </c>
      <c r="D11" s="230" t="s">
        <v>639</v>
      </c>
      <c r="E11" s="230" t="s">
        <v>640</v>
      </c>
      <c r="F11" s="231" t="s">
        <v>641</v>
      </c>
      <c r="G11" s="230" t="s">
        <v>642</v>
      </c>
      <c r="H11" s="230" t="s">
        <v>634</v>
      </c>
    </row>
    <row r="12" spans="2:8" x14ac:dyDescent="0.25">
      <c r="B12" s="232">
        <v>21</v>
      </c>
      <c r="C12" s="232"/>
      <c r="D12" s="233"/>
      <c r="E12" s="226" t="s">
        <v>643</v>
      </c>
      <c r="F12" s="234"/>
      <c r="G12" s="235"/>
      <c r="H12" s="235"/>
    </row>
    <row r="13" spans="2:8" x14ac:dyDescent="0.25">
      <c r="B13" s="232"/>
      <c r="C13" s="233" t="s">
        <v>644</v>
      </c>
      <c r="D13" s="233" t="s">
        <v>645</v>
      </c>
      <c r="E13" s="226" t="s">
        <v>643</v>
      </c>
      <c r="F13" s="234"/>
      <c r="G13" s="236"/>
      <c r="H13" s="236"/>
    </row>
    <row r="14" spans="2:8" x14ac:dyDescent="0.25">
      <c r="B14" s="232"/>
      <c r="C14" s="232"/>
      <c r="D14" s="233" t="s">
        <v>558</v>
      </c>
      <c r="E14" s="227" t="s">
        <v>643</v>
      </c>
      <c r="F14" s="72">
        <v>6000000</v>
      </c>
      <c r="G14" s="72">
        <v>18000000</v>
      </c>
      <c r="H14" s="149">
        <f>SUM(F14:G14)</f>
        <v>24000000</v>
      </c>
    </row>
    <row r="15" spans="2:8" x14ac:dyDescent="0.25">
      <c r="B15" s="232">
        <v>22</v>
      </c>
      <c r="C15" s="233"/>
      <c r="D15" s="233"/>
      <c r="E15" s="237" t="s">
        <v>646</v>
      </c>
      <c r="F15" s="72"/>
      <c r="G15" s="72"/>
      <c r="H15" s="236"/>
    </row>
    <row r="16" spans="2:8" x14ac:dyDescent="0.25">
      <c r="B16" s="232"/>
      <c r="C16" s="233" t="s">
        <v>644</v>
      </c>
      <c r="D16" s="233" t="s">
        <v>645</v>
      </c>
      <c r="E16" s="237" t="s">
        <v>646</v>
      </c>
      <c r="F16" s="238">
        <v>2100000</v>
      </c>
      <c r="G16" s="72">
        <v>18900000</v>
      </c>
      <c r="H16" s="149">
        <f>SUM(F16:G16)</f>
        <v>21000000</v>
      </c>
    </row>
    <row r="17" spans="2:8" ht="23.25" x14ac:dyDescent="0.25">
      <c r="B17" s="232">
        <v>29</v>
      </c>
      <c r="C17" s="232"/>
      <c r="D17" s="232"/>
      <c r="E17" s="237" t="s">
        <v>647</v>
      </c>
      <c r="F17" s="234"/>
      <c r="G17" s="236"/>
      <c r="H17" s="236"/>
    </row>
    <row r="18" spans="2:8" x14ac:dyDescent="0.25">
      <c r="B18" s="232"/>
      <c r="C18" s="233" t="s">
        <v>644</v>
      </c>
      <c r="D18" s="233" t="s">
        <v>645</v>
      </c>
      <c r="E18" s="227" t="s">
        <v>648</v>
      </c>
      <c r="F18" s="234"/>
      <c r="G18" s="236"/>
      <c r="H18" s="236"/>
    </row>
    <row r="19" spans="2:8" x14ac:dyDescent="0.25">
      <c r="B19" s="232"/>
      <c r="C19" s="232"/>
      <c r="D19" s="233" t="s">
        <v>558</v>
      </c>
      <c r="E19" s="227" t="s">
        <v>649</v>
      </c>
      <c r="F19" s="234"/>
      <c r="G19" s="236"/>
      <c r="H19" s="236"/>
    </row>
    <row r="20" spans="2:8" x14ac:dyDescent="0.25">
      <c r="B20" s="232"/>
      <c r="C20" s="232"/>
      <c r="D20" s="233" t="s">
        <v>560</v>
      </c>
      <c r="E20" s="227" t="s">
        <v>650</v>
      </c>
      <c r="F20" s="72">
        <v>61250</v>
      </c>
      <c r="G20" s="72">
        <v>2388750</v>
      </c>
      <c r="H20" s="149">
        <f>SUM(F20:G20)</f>
        <v>2450000</v>
      </c>
    </row>
    <row r="21" spans="2:8" x14ac:dyDescent="0.25">
      <c r="B21" s="232"/>
      <c r="C21" s="232"/>
      <c r="D21" s="233" t="s">
        <v>561</v>
      </c>
      <c r="E21" s="227" t="s">
        <v>651</v>
      </c>
      <c r="F21" s="234"/>
      <c r="G21" s="72">
        <v>550000</v>
      </c>
      <c r="H21" s="149">
        <f>SUM(F21:G21)</f>
        <v>550000</v>
      </c>
    </row>
    <row r="22" spans="2:8" x14ac:dyDescent="0.25">
      <c r="B22" s="232">
        <v>31</v>
      </c>
      <c r="C22" s="232"/>
      <c r="D22" s="233"/>
      <c r="E22" s="227" t="s">
        <v>652</v>
      </c>
      <c r="F22" s="234"/>
      <c r="G22" s="236"/>
      <c r="H22" s="236"/>
    </row>
    <row r="23" spans="2:8" x14ac:dyDescent="0.25">
      <c r="B23" s="232"/>
      <c r="C23" s="233"/>
      <c r="D23" s="233" t="s">
        <v>645</v>
      </c>
      <c r="E23" s="227" t="s">
        <v>652</v>
      </c>
      <c r="F23" s="234"/>
      <c r="G23" s="236"/>
      <c r="H23" s="236"/>
    </row>
    <row r="24" spans="2:8" x14ac:dyDescent="0.25">
      <c r="B24" s="232"/>
      <c r="C24" s="240" t="s">
        <v>653</v>
      </c>
      <c r="D24" s="233" t="s">
        <v>558</v>
      </c>
      <c r="E24" s="227" t="s">
        <v>654</v>
      </c>
      <c r="F24" s="81">
        <v>26000000</v>
      </c>
      <c r="G24" s="236"/>
      <c r="H24" s="155">
        <f>SUM(F24:G24)</f>
        <v>26000000</v>
      </c>
    </row>
    <row r="25" spans="2:8" ht="23.25" x14ac:dyDescent="0.25">
      <c r="B25" s="230"/>
      <c r="C25" s="240" t="s">
        <v>653</v>
      </c>
      <c r="D25" s="233" t="s">
        <v>560</v>
      </c>
      <c r="E25" s="237" t="s">
        <v>655</v>
      </c>
      <c r="F25" s="241">
        <v>2400000</v>
      </c>
      <c r="G25" s="241">
        <v>5600000</v>
      </c>
      <c r="H25" s="149">
        <f>SUM(F25:G25)</f>
        <v>8000000</v>
      </c>
    </row>
    <row r="26" spans="2:8" x14ac:dyDescent="0.25">
      <c r="B26" s="232"/>
      <c r="C26" s="240" t="s">
        <v>644</v>
      </c>
      <c r="D26" s="233" t="s">
        <v>561</v>
      </c>
      <c r="E26" s="227" t="s">
        <v>656</v>
      </c>
      <c r="F26" s="234"/>
      <c r="G26" s="236"/>
      <c r="H26" s="236"/>
    </row>
    <row r="27" spans="2:8" x14ac:dyDescent="0.25">
      <c r="B27" s="232"/>
      <c r="C27" s="240" t="s">
        <v>644</v>
      </c>
      <c r="D27" s="233" t="s">
        <v>602</v>
      </c>
      <c r="E27" s="227" t="s">
        <v>657</v>
      </c>
      <c r="F27" s="234"/>
      <c r="G27" s="236"/>
      <c r="H27" s="236"/>
    </row>
    <row r="28" spans="2:8" ht="23.25" x14ac:dyDescent="0.25">
      <c r="B28" s="232"/>
      <c r="C28" s="240" t="s">
        <v>644</v>
      </c>
      <c r="D28" s="233" t="s">
        <v>658</v>
      </c>
      <c r="E28" s="237" t="s">
        <v>659</v>
      </c>
      <c r="F28" s="234"/>
      <c r="G28" s="236"/>
      <c r="H28" s="236"/>
    </row>
    <row r="29" spans="2:8" ht="23.25" x14ac:dyDescent="0.25">
      <c r="B29" s="230"/>
      <c r="C29" s="240" t="s">
        <v>644</v>
      </c>
      <c r="D29" s="233" t="s">
        <v>660</v>
      </c>
      <c r="E29" s="237" t="s">
        <v>661</v>
      </c>
      <c r="F29" s="234"/>
      <c r="G29" s="236"/>
      <c r="H29" s="236"/>
    </row>
    <row r="30" spans="2:8" x14ac:dyDescent="0.25">
      <c r="B30" s="232"/>
      <c r="C30" s="240" t="s">
        <v>644</v>
      </c>
      <c r="D30" s="233" t="s">
        <v>662</v>
      </c>
      <c r="E30" s="237" t="s">
        <v>663</v>
      </c>
      <c r="F30" s="234"/>
      <c r="G30" s="236"/>
      <c r="H30" s="236"/>
    </row>
    <row r="31" spans="2:8" x14ac:dyDescent="0.25">
      <c r="B31" s="242"/>
      <c r="C31" s="243"/>
      <c r="D31" s="244"/>
      <c r="E31" s="245"/>
      <c r="F31" s="246"/>
      <c r="G31" s="247"/>
      <c r="H31" s="247"/>
    </row>
    <row r="32" spans="2:8" x14ac:dyDescent="0.25">
      <c r="B32" s="248"/>
      <c r="C32" s="242"/>
      <c r="D32" s="242"/>
      <c r="E32" s="249" t="s">
        <v>664</v>
      </c>
      <c r="F32" s="246">
        <f>SUM(F14:F31)</f>
        <v>36561250</v>
      </c>
      <c r="G32" s="247">
        <f>SUM(G14:G31)</f>
        <v>45438750</v>
      </c>
      <c r="H32" s="247">
        <f>SUM(F32:G32)</f>
        <v>82000000</v>
      </c>
    </row>
    <row r="33" spans="2:8" x14ac:dyDescent="0.25">
      <c r="B33" s="250"/>
      <c r="F33" s="251"/>
      <c r="G33" s="239"/>
      <c r="H33" s="252"/>
    </row>
  </sheetData>
  <mergeCells count="5">
    <mergeCell ref="B3:H3"/>
    <mergeCell ref="B4:H4"/>
    <mergeCell ref="B5:H5"/>
    <mergeCell ref="E6:H6"/>
    <mergeCell ref="E7:H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2025-01-07T19:07:28Z</cp:lastPrinted>
  <dcterms:created xsi:type="dcterms:W3CDTF">2025-01-06T18:13:59Z</dcterms:created>
  <dcterms:modified xsi:type="dcterms:W3CDTF">2025-01-07T19:35:18Z</dcterms:modified>
</cp:coreProperties>
</file>